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arasolorcain\AppData\Local\Microsoft\Windows\INetCache\Content.Outlook\DMLOETDV\"/>
    </mc:Choice>
  </mc:AlternateContent>
  <xr:revisionPtr revIDLastSave="0" documentId="13_ncr:1_{1ACA6046-5C3D-4E56-8F31-AE7F381DC91F}" xr6:coauthVersionLast="36" xr6:coauthVersionMax="36" xr10:uidLastSave="{00000000-0000-0000-0000-000000000000}"/>
  <bookViews>
    <workbookView xWindow="0" yWindow="0" windowWidth="20430" windowHeight="7485" tabRatio="815" xr2:uid="{31FA91BB-0CB2-432D-A1B3-F9499DA47B4D}"/>
  </bookViews>
  <sheets>
    <sheet name="2019-2020HospFluVaxHCWLeague " sheetId="1" r:id="rId1"/>
    <sheet name="2019-2020LTCF_FluVaxHCWLeague" sheetId="4" r:id="rId2"/>
    <sheet name="2019-2020LTCF_FluVaxPPSLeague" sheetId="6" r:id="rId3"/>
    <sheet name="2019-2020HospFluVaxHCWSummary" sheetId="2" r:id="rId4"/>
    <sheet name="2019-2020LTCF_FluVaxHCWSummary" sheetId="3" r:id="rId5"/>
    <sheet name="2019-2020LTCF_FluVaxPPS_Summary" sheetId="5" r:id="rId6"/>
  </sheets>
  <definedNames>
    <definedName name="_xlnm._FilterDatabase" localSheetId="0" hidden="1">'2019-2020HospFluVaxHCWLeague '!$A$1:$O$67</definedName>
    <definedName name="_xlnm._FilterDatabase" localSheetId="1" hidden="1">'2019-2020LTCF_FluVaxHCWLeague'!$A$1:$T$301</definedName>
    <definedName name="_xlnm._FilterDatabase" localSheetId="2" hidden="1">'2019-2020LTCF_FluVaxPPSLeague'!$A$1:$N$1</definedName>
    <definedName name="_xlnm.Print_Titles" localSheetId="0">'2019-2020HospFluVaxHCWLeague '!$A:$A,'2019-2020HospFluVaxHCWLeague '!$1:$1</definedName>
    <definedName name="_xlnm.Print_Titles" localSheetId="1">'2019-2020LTCF_FluVaxHCWLeague'!$A:$A,'2019-2020LTCF_FluVaxHCWLeague'!$1:$1</definedName>
    <definedName name="_xlnm.Print_Titles" localSheetId="2">'2019-2020LTCF_FluVaxPPSLeague'!$A:$B,'2019-2020LTCF_FluVaxPPSLeague'!$1:$1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8" i="6" l="1"/>
  <c r="G14" i="5" s="1"/>
  <c r="L218" i="6"/>
  <c r="F14" i="5" s="1"/>
  <c r="J218" i="6"/>
  <c r="K218" i="6" s="1"/>
  <c r="E14" i="5" s="1"/>
  <c r="I218" i="6"/>
  <c r="C14" i="5" s="1"/>
  <c r="G218" i="6"/>
  <c r="B14" i="5" s="1"/>
  <c r="F218" i="6"/>
  <c r="M217" i="6"/>
  <c r="G13" i="5" s="1"/>
  <c r="L217" i="6"/>
  <c r="F13" i="5" s="1"/>
  <c r="J217" i="6"/>
  <c r="K217" i="6" s="1"/>
  <c r="E13" i="5" s="1"/>
  <c r="I217" i="6"/>
  <c r="C13" i="5" s="1"/>
  <c r="G217" i="6"/>
  <c r="B13" i="5" s="1"/>
  <c r="F217" i="6"/>
  <c r="M216" i="6"/>
  <c r="G12" i="5" s="1"/>
  <c r="L216" i="6"/>
  <c r="F12" i="5" s="1"/>
  <c r="J216" i="6"/>
  <c r="K216" i="6" s="1"/>
  <c r="E12" i="5" s="1"/>
  <c r="I216" i="6"/>
  <c r="C12" i="5" s="1"/>
  <c r="G216" i="6"/>
  <c r="B12" i="5" s="1"/>
  <c r="F216" i="6"/>
  <c r="M215" i="6"/>
  <c r="G11" i="5" s="1"/>
  <c r="L215" i="6"/>
  <c r="F11" i="5" s="1"/>
  <c r="J215" i="6"/>
  <c r="K215" i="6" s="1"/>
  <c r="E11" i="5" s="1"/>
  <c r="I215" i="6"/>
  <c r="C11" i="5" s="1"/>
  <c r="G215" i="6"/>
  <c r="B11" i="5" s="1"/>
  <c r="F215" i="6"/>
  <c r="M214" i="6"/>
  <c r="G10" i="5" s="1"/>
  <c r="L214" i="6"/>
  <c r="F10" i="5" s="1"/>
  <c r="J214" i="6"/>
  <c r="K214" i="6" s="1"/>
  <c r="E10" i="5" s="1"/>
  <c r="I214" i="6"/>
  <c r="C10" i="5" s="1"/>
  <c r="G214" i="6"/>
  <c r="B10" i="5" s="1"/>
  <c r="F214" i="6"/>
  <c r="M213" i="6"/>
  <c r="G9" i="5" s="1"/>
  <c r="L213" i="6"/>
  <c r="F9" i="5" s="1"/>
  <c r="J213" i="6"/>
  <c r="K213" i="6" s="1"/>
  <c r="E9" i="5" s="1"/>
  <c r="I213" i="6"/>
  <c r="C9" i="5" s="1"/>
  <c r="G213" i="6"/>
  <c r="B9" i="5" s="1"/>
  <c r="F213" i="6"/>
  <c r="M212" i="6"/>
  <c r="G8" i="5" s="1"/>
  <c r="L212" i="6"/>
  <c r="F8" i="5" s="1"/>
  <c r="J212" i="6"/>
  <c r="K212" i="6" s="1"/>
  <c r="E8" i="5" s="1"/>
  <c r="I212" i="6"/>
  <c r="C8" i="5" s="1"/>
  <c r="G212" i="6"/>
  <c r="B8" i="5" s="1"/>
  <c r="F212" i="6"/>
  <c r="M211" i="6"/>
  <c r="G7" i="5" s="1"/>
  <c r="L211" i="6"/>
  <c r="F7" i="5" s="1"/>
  <c r="J211" i="6"/>
  <c r="K211" i="6" s="1"/>
  <c r="E7" i="5" s="1"/>
  <c r="I211" i="6"/>
  <c r="C7" i="5" s="1"/>
  <c r="G211" i="6"/>
  <c r="B7" i="5" s="1"/>
  <c r="F211" i="6"/>
  <c r="M210" i="6"/>
  <c r="G6" i="5" s="1"/>
  <c r="L210" i="6"/>
  <c r="F6" i="5" s="1"/>
  <c r="J210" i="6"/>
  <c r="K210" i="6" s="1"/>
  <c r="E6" i="5" s="1"/>
  <c r="I210" i="6"/>
  <c r="C6" i="5" s="1"/>
  <c r="G210" i="6"/>
  <c r="B6" i="5" s="1"/>
  <c r="F210" i="6"/>
  <c r="M209" i="6"/>
  <c r="G5" i="5" s="1"/>
  <c r="L209" i="6"/>
  <c r="F5" i="5" s="1"/>
  <c r="J209" i="6"/>
  <c r="K209" i="6" s="1"/>
  <c r="E5" i="5" s="1"/>
  <c r="I209" i="6"/>
  <c r="C5" i="5" s="1"/>
  <c r="G209" i="6"/>
  <c r="B5" i="5" s="1"/>
  <c r="F209" i="6"/>
  <c r="M208" i="6"/>
  <c r="G4" i="5" s="1"/>
  <c r="L208" i="6"/>
  <c r="F4" i="5" s="1"/>
  <c r="J208" i="6"/>
  <c r="K208" i="6" s="1"/>
  <c r="E4" i="5" s="1"/>
  <c r="I208" i="6"/>
  <c r="C4" i="5" s="1"/>
  <c r="G208" i="6"/>
  <c r="B4" i="5" s="1"/>
  <c r="F208" i="6"/>
  <c r="M207" i="6"/>
  <c r="G3" i="5" s="1"/>
  <c r="L207" i="6"/>
  <c r="F3" i="5" s="1"/>
  <c r="J207" i="6"/>
  <c r="K207" i="6" s="1"/>
  <c r="E3" i="5" s="1"/>
  <c r="I207" i="6"/>
  <c r="C3" i="5" s="1"/>
  <c r="G207" i="6"/>
  <c r="B3" i="5" s="1"/>
  <c r="F207" i="6"/>
  <c r="N202" i="6"/>
  <c r="K202" i="6"/>
  <c r="N201" i="6"/>
  <c r="K201" i="6"/>
  <c r="N200" i="6"/>
  <c r="K200" i="6"/>
  <c r="N199" i="6"/>
  <c r="K199" i="6"/>
  <c r="N198" i="6"/>
  <c r="K198" i="6"/>
  <c r="N197" i="6"/>
  <c r="K197" i="6"/>
  <c r="N196" i="6"/>
  <c r="K196" i="6"/>
  <c r="N195" i="6"/>
  <c r="K195" i="6"/>
  <c r="N194" i="6"/>
  <c r="K194" i="6"/>
  <c r="N193" i="6"/>
  <c r="K193" i="6"/>
  <c r="N192" i="6"/>
  <c r="K192" i="6"/>
  <c r="N191" i="6"/>
  <c r="K191" i="6"/>
  <c r="N190" i="6"/>
  <c r="K190" i="6"/>
  <c r="N189" i="6"/>
  <c r="K189" i="6"/>
  <c r="N188" i="6"/>
  <c r="K188" i="6"/>
  <c r="N187" i="6"/>
  <c r="K187" i="6"/>
  <c r="N186" i="6"/>
  <c r="K186" i="6"/>
  <c r="N185" i="6"/>
  <c r="K185" i="6"/>
  <c r="N184" i="6"/>
  <c r="K184" i="6"/>
  <c r="N183" i="6"/>
  <c r="K183" i="6"/>
  <c r="N182" i="6"/>
  <c r="K182" i="6"/>
  <c r="N181" i="6"/>
  <c r="K181" i="6"/>
  <c r="N180" i="6"/>
  <c r="K180" i="6"/>
  <c r="N179" i="6"/>
  <c r="K179" i="6"/>
  <c r="N178" i="6"/>
  <c r="K178" i="6"/>
  <c r="N177" i="6"/>
  <c r="K177" i="6"/>
  <c r="N176" i="6"/>
  <c r="K176" i="6"/>
  <c r="N175" i="6"/>
  <c r="K175" i="6"/>
  <c r="N174" i="6"/>
  <c r="K174" i="6"/>
  <c r="N173" i="6"/>
  <c r="K173" i="6"/>
  <c r="N172" i="6"/>
  <c r="K172" i="6"/>
  <c r="N171" i="6"/>
  <c r="K171" i="6"/>
  <c r="N170" i="6"/>
  <c r="K170" i="6"/>
  <c r="N169" i="6"/>
  <c r="K169" i="6"/>
  <c r="N168" i="6"/>
  <c r="K168" i="6"/>
  <c r="N167" i="6"/>
  <c r="K167" i="6"/>
  <c r="N166" i="6"/>
  <c r="K166" i="6"/>
  <c r="N165" i="6"/>
  <c r="K165" i="6"/>
  <c r="N164" i="6"/>
  <c r="K164" i="6"/>
  <c r="N163" i="6"/>
  <c r="K163" i="6"/>
  <c r="N162" i="6"/>
  <c r="K162" i="6"/>
  <c r="N161" i="6"/>
  <c r="K161" i="6"/>
  <c r="N160" i="6"/>
  <c r="K160" i="6"/>
  <c r="N159" i="6"/>
  <c r="K159" i="6"/>
  <c r="N158" i="6"/>
  <c r="K158" i="6"/>
  <c r="N157" i="6"/>
  <c r="K157" i="6"/>
  <c r="N156" i="6"/>
  <c r="K156" i="6"/>
  <c r="N155" i="6"/>
  <c r="K155" i="6"/>
  <c r="N154" i="6"/>
  <c r="K154" i="6"/>
  <c r="N153" i="6"/>
  <c r="K153" i="6"/>
  <c r="N152" i="6"/>
  <c r="K152" i="6"/>
  <c r="N151" i="6"/>
  <c r="K151" i="6"/>
  <c r="N150" i="6"/>
  <c r="K150" i="6"/>
  <c r="N149" i="6"/>
  <c r="K149" i="6"/>
  <c r="N148" i="6"/>
  <c r="K148" i="6"/>
  <c r="N147" i="6"/>
  <c r="K147" i="6"/>
  <c r="N146" i="6"/>
  <c r="K146" i="6"/>
  <c r="N145" i="6"/>
  <c r="K145" i="6"/>
  <c r="N144" i="6"/>
  <c r="K144" i="6"/>
  <c r="N143" i="6"/>
  <c r="K143" i="6"/>
  <c r="N142" i="6"/>
  <c r="K142" i="6"/>
  <c r="N141" i="6"/>
  <c r="K141" i="6"/>
  <c r="N140" i="6"/>
  <c r="K140" i="6"/>
  <c r="N139" i="6"/>
  <c r="K139" i="6"/>
  <c r="N138" i="6"/>
  <c r="K138" i="6"/>
  <c r="N137" i="6"/>
  <c r="K137" i="6"/>
  <c r="N136" i="6"/>
  <c r="K136" i="6"/>
  <c r="N135" i="6"/>
  <c r="K135" i="6"/>
  <c r="N134" i="6"/>
  <c r="K134" i="6"/>
  <c r="N133" i="6"/>
  <c r="K133" i="6"/>
  <c r="N132" i="6"/>
  <c r="K132" i="6"/>
  <c r="N131" i="6"/>
  <c r="K131" i="6"/>
  <c r="N130" i="6"/>
  <c r="K130" i="6"/>
  <c r="N129" i="6"/>
  <c r="K129" i="6"/>
  <c r="N128" i="6"/>
  <c r="K128" i="6"/>
  <c r="N127" i="6"/>
  <c r="K127" i="6"/>
  <c r="N126" i="6"/>
  <c r="K126" i="6"/>
  <c r="N125" i="6"/>
  <c r="K125" i="6"/>
  <c r="N124" i="6"/>
  <c r="K124" i="6"/>
  <c r="N123" i="6"/>
  <c r="K123" i="6"/>
  <c r="N122" i="6"/>
  <c r="K122" i="6"/>
  <c r="N121" i="6"/>
  <c r="K121" i="6"/>
  <c r="N120" i="6"/>
  <c r="K120" i="6"/>
  <c r="N119" i="6"/>
  <c r="K119" i="6"/>
  <c r="N118" i="6"/>
  <c r="K118" i="6"/>
  <c r="N117" i="6"/>
  <c r="K117" i="6"/>
  <c r="N116" i="6"/>
  <c r="K116" i="6"/>
  <c r="N115" i="6"/>
  <c r="K115" i="6"/>
  <c r="N114" i="6"/>
  <c r="K114" i="6"/>
  <c r="N113" i="6"/>
  <c r="K113" i="6"/>
  <c r="N112" i="6"/>
  <c r="K112" i="6"/>
  <c r="N111" i="6"/>
  <c r="K111" i="6"/>
  <c r="N110" i="6"/>
  <c r="K110" i="6"/>
  <c r="N109" i="6"/>
  <c r="K109" i="6"/>
  <c r="N108" i="6"/>
  <c r="K108" i="6"/>
  <c r="N107" i="6"/>
  <c r="K107" i="6"/>
  <c r="N106" i="6"/>
  <c r="K106" i="6"/>
  <c r="N105" i="6"/>
  <c r="K105" i="6"/>
  <c r="N104" i="6"/>
  <c r="K104" i="6"/>
  <c r="N103" i="6"/>
  <c r="K103" i="6"/>
  <c r="N102" i="6"/>
  <c r="K102" i="6"/>
  <c r="N101" i="6"/>
  <c r="K101" i="6"/>
  <c r="N100" i="6"/>
  <c r="K100" i="6"/>
  <c r="N99" i="6"/>
  <c r="K99" i="6"/>
  <c r="N98" i="6"/>
  <c r="K98" i="6"/>
  <c r="N97" i="6"/>
  <c r="K97" i="6"/>
  <c r="N96" i="6"/>
  <c r="K96" i="6"/>
  <c r="N95" i="6"/>
  <c r="K95" i="6"/>
  <c r="N94" i="6"/>
  <c r="K94" i="6"/>
  <c r="N93" i="6"/>
  <c r="K93" i="6"/>
  <c r="N92" i="6"/>
  <c r="K92" i="6"/>
  <c r="N91" i="6"/>
  <c r="K91" i="6"/>
  <c r="N90" i="6"/>
  <c r="K90" i="6"/>
  <c r="N89" i="6"/>
  <c r="K89" i="6"/>
  <c r="N88" i="6"/>
  <c r="K88" i="6"/>
  <c r="N87" i="6"/>
  <c r="K87" i="6"/>
  <c r="N86" i="6"/>
  <c r="K86" i="6"/>
  <c r="N85" i="6"/>
  <c r="K85" i="6"/>
  <c r="N84" i="6"/>
  <c r="K84" i="6"/>
  <c r="N83" i="6"/>
  <c r="K83" i="6"/>
  <c r="N82" i="6"/>
  <c r="K82" i="6"/>
  <c r="N81" i="6"/>
  <c r="K81" i="6"/>
  <c r="N80" i="6"/>
  <c r="K80" i="6"/>
  <c r="N79" i="6"/>
  <c r="K79" i="6"/>
  <c r="N78" i="6"/>
  <c r="K78" i="6"/>
  <c r="N77" i="6"/>
  <c r="K77" i="6"/>
  <c r="N76" i="6"/>
  <c r="K76" i="6"/>
  <c r="N75" i="6"/>
  <c r="K75" i="6"/>
  <c r="N74" i="6"/>
  <c r="K74" i="6"/>
  <c r="N73" i="6"/>
  <c r="K73" i="6"/>
  <c r="N72" i="6"/>
  <c r="K72" i="6"/>
  <c r="N71" i="6"/>
  <c r="K71" i="6"/>
  <c r="N70" i="6"/>
  <c r="K70" i="6"/>
  <c r="N69" i="6"/>
  <c r="K69" i="6"/>
  <c r="N68" i="6"/>
  <c r="K68" i="6"/>
  <c r="N67" i="6"/>
  <c r="K67" i="6"/>
  <c r="N66" i="6"/>
  <c r="K66" i="6"/>
  <c r="N65" i="6"/>
  <c r="K65" i="6"/>
  <c r="N64" i="6"/>
  <c r="K64" i="6"/>
  <c r="N63" i="6"/>
  <c r="K63" i="6"/>
  <c r="N62" i="6"/>
  <c r="K62" i="6"/>
  <c r="N61" i="6"/>
  <c r="K61" i="6"/>
  <c r="N60" i="6"/>
  <c r="K60" i="6"/>
  <c r="N59" i="6"/>
  <c r="K59" i="6"/>
  <c r="N58" i="6"/>
  <c r="K58" i="6"/>
  <c r="N57" i="6"/>
  <c r="K57" i="6"/>
  <c r="N56" i="6"/>
  <c r="K56" i="6"/>
  <c r="N55" i="6"/>
  <c r="K55" i="6"/>
  <c r="N54" i="6"/>
  <c r="K54" i="6"/>
  <c r="N53" i="6"/>
  <c r="K53" i="6"/>
  <c r="N52" i="6"/>
  <c r="K52" i="6"/>
  <c r="N51" i="6"/>
  <c r="K51" i="6"/>
  <c r="N50" i="6"/>
  <c r="K50" i="6"/>
  <c r="N49" i="6"/>
  <c r="K49" i="6"/>
  <c r="N48" i="6"/>
  <c r="K48" i="6"/>
  <c r="N47" i="6"/>
  <c r="K47" i="6"/>
  <c r="N46" i="6"/>
  <c r="K46" i="6"/>
  <c r="N45" i="6"/>
  <c r="K45" i="6"/>
  <c r="N44" i="6"/>
  <c r="K44" i="6"/>
  <c r="N43" i="6"/>
  <c r="K43" i="6"/>
  <c r="N42" i="6"/>
  <c r="K42" i="6"/>
  <c r="N41" i="6"/>
  <c r="K41" i="6"/>
  <c r="N40" i="6"/>
  <c r="K40" i="6"/>
  <c r="N39" i="6"/>
  <c r="K39" i="6"/>
  <c r="N38" i="6"/>
  <c r="K38" i="6"/>
  <c r="N37" i="6"/>
  <c r="K37" i="6"/>
  <c r="N36" i="6"/>
  <c r="K36" i="6"/>
  <c r="N35" i="6"/>
  <c r="K35" i="6"/>
  <c r="N34" i="6"/>
  <c r="K34" i="6"/>
  <c r="N33" i="6"/>
  <c r="K33" i="6"/>
  <c r="N32" i="6"/>
  <c r="K32" i="6"/>
  <c r="N31" i="6"/>
  <c r="K31" i="6"/>
  <c r="N30" i="6"/>
  <c r="K30" i="6"/>
  <c r="N29" i="6"/>
  <c r="K29" i="6"/>
  <c r="N28" i="6"/>
  <c r="K28" i="6"/>
  <c r="N27" i="6"/>
  <c r="K27" i="6"/>
  <c r="N26" i="6"/>
  <c r="K26" i="6"/>
  <c r="N25" i="6"/>
  <c r="K25" i="6"/>
  <c r="N24" i="6"/>
  <c r="K24" i="6"/>
  <c r="N23" i="6"/>
  <c r="K23" i="6"/>
  <c r="N22" i="6"/>
  <c r="K22" i="6"/>
  <c r="N21" i="6"/>
  <c r="K21" i="6"/>
  <c r="N20" i="6"/>
  <c r="K20" i="6"/>
  <c r="N19" i="6"/>
  <c r="K19" i="6"/>
  <c r="N18" i="6"/>
  <c r="K18" i="6"/>
  <c r="N17" i="6"/>
  <c r="K17" i="6"/>
  <c r="N16" i="6"/>
  <c r="K16" i="6"/>
  <c r="N15" i="6"/>
  <c r="K15" i="6"/>
  <c r="N14" i="6"/>
  <c r="K14" i="6"/>
  <c r="N13" i="6"/>
  <c r="K13" i="6"/>
  <c r="N12" i="6"/>
  <c r="K12" i="6"/>
  <c r="N11" i="6"/>
  <c r="K11" i="6"/>
  <c r="N10" i="6"/>
  <c r="K10" i="6"/>
  <c r="N9" i="6"/>
  <c r="K9" i="6"/>
  <c r="N8" i="6"/>
  <c r="K8" i="6"/>
  <c r="N7" i="6"/>
  <c r="K7" i="6"/>
  <c r="N6" i="6"/>
  <c r="K6" i="6"/>
  <c r="N5" i="6"/>
  <c r="K5" i="6"/>
  <c r="N4" i="6"/>
  <c r="K4" i="6"/>
  <c r="N3" i="6"/>
  <c r="K3" i="6"/>
  <c r="N2" i="6"/>
  <c r="K2" i="6"/>
  <c r="D14" i="5"/>
  <c r="A14" i="5"/>
  <c r="D13" i="5"/>
  <c r="A13" i="5"/>
  <c r="D12" i="5"/>
  <c r="A12" i="5"/>
  <c r="D11" i="5"/>
  <c r="A11" i="5"/>
  <c r="D10" i="5"/>
  <c r="A10" i="5"/>
  <c r="D9" i="5"/>
  <c r="A9" i="5"/>
  <c r="D8" i="5"/>
  <c r="A8" i="5"/>
  <c r="D7" i="5"/>
  <c r="A7" i="5"/>
  <c r="D6" i="5"/>
  <c r="A6" i="5"/>
  <c r="D5" i="5"/>
  <c r="A5" i="5"/>
  <c r="D4" i="5"/>
  <c r="A4" i="5"/>
  <c r="D3" i="5"/>
  <c r="A3" i="5"/>
  <c r="H2" i="5"/>
  <c r="G2" i="5"/>
  <c r="F2" i="5"/>
  <c r="E2" i="5"/>
  <c r="D2" i="5"/>
  <c r="C2" i="5"/>
  <c r="B2" i="5"/>
  <c r="N207" i="6" l="1"/>
  <c r="H3" i="5" s="1"/>
  <c r="N208" i="6"/>
  <c r="H4" i="5" s="1"/>
  <c r="N209" i="6"/>
  <c r="H5" i="5" s="1"/>
  <c r="N210" i="6"/>
  <c r="H6" i="5" s="1"/>
  <c r="N211" i="6"/>
  <c r="H7" i="5" s="1"/>
  <c r="N212" i="6"/>
  <c r="H8" i="5" s="1"/>
  <c r="N213" i="6"/>
  <c r="H9" i="5" s="1"/>
  <c r="N214" i="6"/>
  <c r="H10" i="5" s="1"/>
  <c r="N215" i="6"/>
  <c r="H11" i="5" s="1"/>
  <c r="N216" i="6"/>
  <c r="H12" i="5" s="1"/>
  <c r="N217" i="6"/>
  <c r="H13" i="5" s="1"/>
  <c r="N218" i="6"/>
  <c r="H14" i="5" s="1"/>
  <c r="L301" i="4" l="1"/>
  <c r="K301" i="4"/>
  <c r="M301" i="4" s="1"/>
  <c r="J301" i="4"/>
  <c r="L300" i="4"/>
  <c r="K300" i="4"/>
  <c r="M300" i="4" s="1"/>
  <c r="J300" i="4"/>
  <c r="L299" i="4"/>
  <c r="K299" i="4"/>
  <c r="M299" i="4" s="1"/>
  <c r="E12" i="3" s="1"/>
  <c r="J299" i="4"/>
  <c r="L298" i="4"/>
  <c r="K298" i="4"/>
  <c r="M298" i="4" s="1"/>
  <c r="J298" i="4"/>
  <c r="B11" i="3" s="1"/>
  <c r="L297" i="4"/>
  <c r="K297" i="4"/>
  <c r="M297" i="4" s="1"/>
  <c r="J297" i="4"/>
  <c r="L296" i="4"/>
  <c r="K296" i="4"/>
  <c r="M296" i="4" s="1"/>
  <c r="J296" i="4"/>
  <c r="L295" i="4"/>
  <c r="K295" i="4"/>
  <c r="M295" i="4" s="1"/>
  <c r="E8" i="3" s="1"/>
  <c r="J295" i="4"/>
  <c r="L294" i="4"/>
  <c r="K294" i="4"/>
  <c r="M294" i="4" s="1"/>
  <c r="J294" i="4"/>
  <c r="B7" i="3" s="1"/>
  <c r="L293" i="4"/>
  <c r="K293" i="4"/>
  <c r="M293" i="4" s="1"/>
  <c r="J293" i="4"/>
  <c r="L292" i="4"/>
  <c r="K292" i="4"/>
  <c r="M292" i="4" s="1"/>
  <c r="J292" i="4"/>
  <c r="L291" i="4"/>
  <c r="K291" i="4"/>
  <c r="M291" i="4" s="1"/>
  <c r="E4" i="3" s="1"/>
  <c r="J291" i="4"/>
  <c r="L290" i="4"/>
  <c r="K290" i="4"/>
  <c r="J290" i="4"/>
  <c r="B3" i="3" s="1"/>
  <c r="M281" i="4"/>
  <c r="S281" i="4" s="1"/>
  <c r="S280" i="4"/>
  <c r="M280" i="4"/>
  <c r="M279" i="4"/>
  <c r="S279" i="4" s="1"/>
  <c r="M278" i="4"/>
  <c r="S278" i="4" s="1"/>
  <c r="M277" i="4"/>
  <c r="S277" i="4" s="1"/>
  <c r="S276" i="4"/>
  <c r="M276" i="4"/>
  <c r="M275" i="4"/>
  <c r="S275" i="4" s="1"/>
  <c r="M274" i="4"/>
  <c r="S274" i="4" s="1"/>
  <c r="M273" i="4"/>
  <c r="S273" i="4" s="1"/>
  <c r="S272" i="4"/>
  <c r="M272" i="4"/>
  <c r="M271" i="4"/>
  <c r="S271" i="4" s="1"/>
  <c r="M270" i="4"/>
  <c r="S270" i="4" s="1"/>
  <c r="M269" i="4"/>
  <c r="S269" i="4" s="1"/>
  <c r="S268" i="4"/>
  <c r="M268" i="4"/>
  <c r="M267" i="4"/>
  <c r="S267" i="4" s="1"/>
  <c r="M266" i="4"/>
  <c r="S266" i="4" s="1"/>
  <c r="M265" i="4"/>
  <c r="S265" i="4" s="1"/>
  <c r="S264" i="4"/>
  <c r="M264" i="4"/>
  <c r="M263" i="4"/>
  <c r="S263" i="4" s="1"/>
  <c r="M262" i="4"/>
  <c r="S262" i="4" s="1"/>
  <c r="M261" i="4"/>
  <c r="S261" i="4" s="1"/>
  <c r="S260" i="4"/>
  <c r="M260" i="4"/>
  <c r="M259" i="4"/>
  <c r="S259" i="4" s="1"/>
  <c r="M258" i="4"/>
  <c r="S258" i="4" s="1"/>
  <c r="M257" i="4"/>
  <c r="S257" i="4" s="1"/>
  <c r="S256" i="4"/>
  <c r="M256" i="4"/>
  <c r="M255" i="4"/>
  <c r="S255" i="4" s="1"/>
  <c r="M254" i="4"/>
  <c r="S254" i="4" s="1"/>
  <c r="M253" i="4"/>
  <c r="S253" i="4" s="1"/>
  <c r="S252" i="4"/>
  <c r="M252" i="4"/>
  <c r="M251" i="4"/>
  <c r="S251" i="4" s="1"/>
  <c r="M250" i="4"/>
  <c r="S250" i="4" s="1"/>
  <c r="M249" i="4"/>
  <c r="S249" i="4" s="1"/>
  <c r="S248" i="4"/>
  <c r="M248" i="4"/>
  <c r="M247" i="4"/>
  <c r="S247" i="4" s="1"/>
  <c r="M246" i="4"/>
  <c r="S246" i="4" s="1"/>
  <c r="M245" i="4"/>
  <c r="S245" i="4" s="1"/>
  <c r="S244" i="4"/>
  <c r="M244" i="4"/>
  <c r="M243" i="4"/>
  <c r="S243" i="4" s="1"/>
  <c r="M242" i="4"/>
  <c r="S242" i="4" s="1"/>
  <c r="M241" i="4"/>
  <c r="S241" i="4" s="1"/>
  <c r="S240" i="4"/>
  <c r="M240" i="4"/>
  <c r="M239" i="4"/>
  <c r="S239" i="4" s="1"/>
  <c r="M238" i="4"/>
  <c r="S238" i="4" s="1"/>
  <c r="M237" i="4"/>
  <c r="S237" i="4" s="1"/>
  <c r="S236" i="4"/>
  <c r="M236" i="4"/>
  <c r="M235" i="4"/>
  <c r="S235" i="4" s="1"/>
  <c r="M234" i="4"/>
  <c r="S234" i="4" s="1"/>
  <c r="M233" i="4"/>
  <c r="S233" i="4" s="1"/>
  <c r="S232" i="4"/>
  <c r="M232" i="4"/>
  <c r="M231" i="4"/>
  <c r="S231" i="4" s="1"/>
  <c r="M230" i="4"/>
  <c r="S230" i="4" s="1"/>
  <c r="M229" i="4"/>
  <c r="S229" i="4" s="1"/>
  <c r="S228" i="4"/>
  <c r="M228" i="4"/>
  <c r="M227" i="4"/>
  <c r="S227" i="4" s="1"/>
  <c r="M226" i="4"/>
  <c r="S226" i="4" s="1"/>
  <c r="M225" i="4"/>
  <c r="S225" i="4" s="1"/>
  <c r="S224" i="4"/>
  <c r="M224" i="4"/>
  <c r="M223" i="4"/>
  <c r="S223" i="4" s="1"/>
  <c r="M222" i="4"/>
  <c r="S222" i="4" s="1"/>
  <c r="M221" i="4"/>
  <c r="S221" i="4" s="1"/>
  <c r="S220" i="4"/>
  <c r="M220" i="4"/>
  <c r="M219" i="4"/>
  <c r="S219" i="4" s="1"/>
  <c r="M218" i="4"/>
  <c r="S218" i="4" s="1"/>
  <c r="M217" i="4"/>
  <c r="S217" i="4" s="1"/>
  <c r="S216" i="4"/>
  <c r="M216" i="4"/>
  <c r="M215" i="4"/>
  <c r="S215" i="4" s="1"/>
  <c r="M214" i="4"/>
  <c r="S214" i="4" s="1"/>
  <c r="M213" i="4"/>
  <c r="S213" i="4" s="1"/>
  <c r="S212" i="4"/>
  <c r="M212" i="4"/>
  <c r="M211" i="4"/>
  <c r="S211" i="4" s="1"/>
  <c r="M210" i="4"/>
  <c r="S210" i="4" s="1"/>
  <c r="M209" i="4"/>
  <c r="S209" i="4" s="1"/>
  <c r="S208" i="4"/>
  <c r="M208" i="4"/>
  <c r="M207" i="4"/>
  <c r="S207" i="4" s="1"/>
  <c r="M206" i="4"/>
  <c r="S206" i="4" s="1"/>
  <c r="M205" i="4"/>
  <c r="S205" i="4" s="1"/>
  <c r="S204" i="4"/>
  <c r="M204" i="4"/>
  <c r="M203" i="4"/>
  <c r="S203" i="4" s="1"/>
  <c r="M202" i="4"/>
  <c r="S202" i="4" s="1"/>
  <c r="M201" i="4"/>
  <c r="S201" i="4" s="1"/>
  <c r="S200" i="4"/>
  <c r="M200" i="4"/>
  <c r="M199" i="4"/>
  <c r="S199" i="4" s="1"/>
  <c r="M198" i="4"/>
  <c r="S198" i="4" s="1"/>
  <c r="M197" i="4"/>
  <c r="S197" i="4" s="1"/>
  <c r="S196" i="4"/>
  <c r="M196" i="4"/>
  <c r="M195" i="4"/>
  <c r="S195" i="4" s="1"/>
  <c r="M194" i="4"/>
  <c r="S194" i="4" s="1"/>
  <c r="M193" i="4"/>
  <c r="S193" i="4" s="1"/>
  <c r="S192" i="4"/>
  <c r="M192" i="4"/>
  <c r="M191" i="4"/>
  <c r="S191" i="4" s="1"/>
  <c r="M190" i="4"/>
  <c r="S190" i="4" s="1"/>
  <c r="M189" i="4"/>
  <c r="S189" i="4" s="1"/>
  <c r="S188" i="4"/>
  <c r="M188" i="4"/>
  <c r="M187" i="4"/>
  <c r="S187" i="4" s="1"/>
  <c r="M186" i="4"/>
  <c r="S186" i="4" s="1"/>
  <c r="M185" i="4"/>
  <c r="S185" i="4" s="1"/>
  <c r="S184" i="4"/>
  <c r="M184" i="4"/>
  <c r="M183" i="4"/>
  <c r="S183" i="4" s="1"/>
  <c r="M182" i="4"/>
  <c r="S182" i="4" s="1"/>
  <c r="M181" i="4"/>
  <c r="S181" i="4" s="1"/>
  <c r="S180" i="4"/>
  <c r="M180" i="4"/>
  <c r="M179" i="4"/>
  <c r="S179" i="4" s="1"/>
  <c r="M178" i="4"/>
  <c r="S178" i="4" s="1"/>
  <c r="M177" i="4"/>
  <c r="S177" i="4" s="1"/>
  <c r="S176" i="4"/>
  <c r="M176" i="4"/>
  <c r="M175" i="4"/>
  <c r="S175" i="4" s="1"/>
  <c r="M174" i="4"/>
  <c r="S174" i="4" s="1"/>
  <c r="M173" i="4"/>
  <c r="S173" i="4" s="1"/>
  <c r="S172" i="4"/>
  <c r="M172" i="4"/>
  <c r="M171" i="4"/>
  <c r="S171" i="4" s="1"/>
  <c r="M170" i="4"/>
  <c r="S170" i="4" s="1"/>
  <c r="M169" i="4"/>
  <c r="S169" i="4" s="1"/>
  <c r="S168" i="4"/>
  <c r="M168" i="4"/>
  <c r="M167" i="4"/>
  <c r="S167" i="4" s="1"/>
  <c r="M166" i="4"/>
  <c r="S166" i="4" s="1"/>
  <c r="M165" i="4"/>
  <c r="S165" i="4" s="1"/>
  <c r="S164" i="4"/>
  <c r="M164" i="4"/>
  <c r="M163" i="4"/>
  <c r="S163" i="4" s="1"/>
  <c r="M162" i="4"/>
  <c r="S162" i="4" s="1"/>
  <c r="M161" i="4"/>
  <c r="S161" i="4" s="1"/>
  <c r="S160" i="4"/>
  <c r="M160" i="4"/>
  <c r="M159" i="4"/>
  <c r="S159" i="4" s="1"/>
  <c r="M158" i="4"/>
  <c r="S158" i="4" s="1"/>
  <c r="M157" i="4"/>
  <c r="S157" i="4" s="1"/>
  <c r="S156" i="4"/>
  <c r="M156" i="4"/>
  <c r="M155" i="4"/>
  <c r="S155" i="4" s="1"/>
  <c r="M154" i="4"/>
  <c r="S154" i="4" s="1"/>
  <c r="M153" i="4"/>
  <c r="S153" i="4" s="1"/>
  <c r="S152" i="4"/>
  <c r="M152" i="4"/>
  <c r="M151" i="4"/>
  <c r="S151" i="4" s="1"/>
  <c r="M150" i="4"/>
  <c r="S150" i="4" s="1"/>
  <c r="M149" i="4"/>
  <c r="S149" i="4" s="1"/>
  <c r="S148" i="4"/>
  <c r="M148" i="4"/>
  <c r="M147" i="4"/>
  <c r="S147" i="4" s="1"/>
  <c r="M146" i="4"/>
  <c r="S146" i="4" s="1"/>
  <c r="M145" i="4"/>
  <c r="S145" i="4" s="1"/>
  <c r="S144" i="4"/>
  <c r="M144" i="4"/>
  <c r="M143" i="4"/>
  <c r="S143" i="4" s="1"/>
  <c r="M142" i="4"/>
  <c r="S142" i="4" s="1"/>
  <c r="M141" i="4"/>
  <c r="S141" i="4" s="1"/>
  <c r="S140" i="4"/>
  <c r="M140" i="4"/>
  <c r="M139" i="4"/>
  <c r="S139" i="4" s="1"/>
  <c r="M138" i="4"/>
  <c r="S138" i="4" s="1"/>
  <c r="M137" i="4"/>
  <c r="S137" i="4" s="1"/>
  <c r="S136" i="4"/>
  <c r="M136" i="4"/>
  <c r="S135" i="4"/>
  <c r="M135" i="4"/>
  <c r="S134" i="4"/>
  <c r="M134" i="4"/>
  <c r="S133" i="4"/>
  <c r="M133" i="4"/>
  <c r="S132" i="4"/>
  <c r="M132" i="4"/>
  <c r="S131" i="4"/>
  <c r="M131" i="4"/>
  <c r="S130" i="4"/>
  <c r="M130" i="4"/>
  <c r="S129" i="4"/>
  <c r="M129" i="4"/>
  <c r="S128" i="4"/>
  <c r="M128" i="4"/>
  <c r="S127" i="4"/>
  <c r="M127" i="4"/>
  <c r="S126" i="4"/>
  <c r="M126" i="4"/>
  <c r="S125" i="4"/>
  <c r="M125" i="4"/>
  <c r="S124" i="4"/>
  <c r="M124" i="4"/>
  <c r="S123" i="4"/>
  <c r="M123" i="4"/>
  <c r="S122" i="4"/>
  <c r="M122" i="4"/>
  <c r="S121" i="4"/>
  <c r="M121" i="4"/>
  <c r="S120" i="4"/>
  <c r="M120" i="4"/>
  <c r="S119" i="4"/>
  <c r="M119" i="4"/>
  <c r="S118" i="4"/>
  <c r="M118" i="4"/>
  <c r="S117" i="4"/>
  <c r="M117" i="4"/>
  <c r="S116" i="4"/>
  <c r="M116" i="4"/>
  <c r="S115" i="4"/>
  <c r="M115" i="4"/>
  <c r="S114" i="4"/>
  <c r="M114" i="4"/>
  <c r="S113" i="4"/>
  <c r="M113" i="4"/>
  <c r="S112" i="4"/>
  <c r="M112" i="4"/>
  <c r="S111" i="4"/>
  <c r="M111" i="4"/>
  <c r="S110" i="4"/>
  <c r="M110" i="4"/>
  <c r="S109" i="4"/>
  <c r="M109" i="4"/>
  <c r="S108" i="4"/>
  <c r="M108" i="4"/>
  <c r="S107" i="4"/>
  <c r="M107" i="4"/>
  <c r="S106" i="4"/>
  <c r="M106" i="4"/>
  <c r="S105" i="4"/>
  <c r="M105" i="4"/>
  <c r="S104" i="4"/>
  <c r="M104" i="4"/>
  <c r="S103" i="4"/>
  <c r="M103" i="4"/>
  <c r="S102" i="4"/>
  <c r="M102" i="4"/>
  <c r="S101" i="4"/>
  <c r="M101" i="4"/>
  <c r="S100" i="4"/>
  <c r="M100" i="4"/>
  <c r="S99" i="4"/>
  <c r="M99" i="4"/>
  <c r="S98" i="4"/>
  <c r="M98" i="4"/>
  <c r="S97" i="4"/>
  <c r="M97" i="4"/>
  <c r="S96" i="4"/>
  <c r="M96" i="4"/>
  <c r="S95" i="4"/>
  <c r="M95" i="4"/>
  <c r="S94" i="4"/>
  <c r="M94" i="4"/>
  <c r="S93" i="4"/>
  <c r="M93" i="4"/>
  <c r="S92" i="4"/>
  <c r="M92" i="4"/>
  <c r="S91" i="4"/>
  <c r="M91" i="4"/>
  <c r="S90" i="4"/>
  <c r="M90" i="4"/>
  <c r="S89" i="4"/>
  <c r="M89" i="4"/>
  <c r="S88" i="4"/>
  <c r="M88" i="4"/>
  <c r="S87" i="4"/>
  <c r="M87" i="4"/>
  <c r="S86" i="4"/>
  <c r="M86" i="4"/>
  <c r="S85" i="4"/>
  <c r="M85" i="4"/>
  <c r="S84" i="4"/>
  <c r="M84" i="4"/>
  <c r="S83" i="4"/>
  <c r="M83" i="4"/>
  <c r="S82" i="4"/>
  <c r="M82" i="4"/>
  <c r="S81" i="4"/>
  <c r="M81" i="4"/>
  <c r="S80" i="4"/>
  <c r="M80" i="4"/>
  <c r="S79" i="4"/>
  <c r="M79" i="4"/>
  <c r="S78" i="4"/>
  <c r="M78" i="4"/>
  <c r="S77" i="4"/>
  <c r="M77" i="4"/>
  <c r="S76" i="4"/>
  <c r="M76" i="4"/>
  <c r="S75" i="4"/>
  <c r="M75" i="4"/>
  <c r="S74" i="4"/>
  <c r="M74" i="4"/>
  <c r="S73" i="4"/>
  <c r="M73" i="4"/>
  <c r="S72" i="4"/>
  <c r="M72" i="4"/>
  <c r="S71" i="4"/>
  <c r="M71" i="4"/>
  <c r="S70" i="4"/>
  <c r="M70" i="4"/>
  <c r="S69" i="4"/>
  <c r="M69" i="4"/>
  <c r="S68" i="4"/>
  <c r="M68" i="4"/>
  <c r="S67" i="4"/>
  <c r="M67" i="4"/>
  <c r="S66" i="4"/>
  <c r="M66" i="4"/>
  <c r="S65" i="4"/>
  <c r="M65" i="4"/>
  <c r="S64" i="4"/>
  <c r="M64" i="4"/>
  <c r="S63" i="4"/>
  <c r="M63" i="4"/>
  <c r="S62" i="4"/>
  <c r="M62" i="4"/>
  <c r="S61" i="4"/>
  <c r="M61" i="4"/>
  <c r="S60" i="4"/>
  <c r="M60" i="4"/>
  <c r="S59" i="4"/>
  <c r="M59" i="4"/>
  <c r="S58" i="4"/>
  <c r="M58" i="4"/>
  <c r="S57" i="4"/>
  <c r="M57" i="4"/>
  <c r="S56" i="4"/>
  <c r="M56" i="4"/>
  <c r="S55" i="4"/>
  <c r="M55" i="4"/>
  <c r="S54" i="4"/>
  <c r="M54" i="4"/>
  <c r="S53" i="4"/>
  <c r="M53" i="4"/>
  <c r="S52" i="4"/>
  <c r="M52" i="4"/>
  <c r="S51" i="4"/>
  <c r="M51" i="4"/>
  <c r="S50" i="4"/>
  <c r="M50" i="4"/>
  <c r="S49" i="4"/>
  <c r="M49" i="4"/>
  <c r="S48" i="4"/>
  <c r="M48" i="4"/>
  <c r="S47" i="4"/>
  <c r="M47" i="4"/>
  <c r="S46" i="4"/>
  <c r="M46" i="4"/>
  <c r="S45" i="4"/>
  <c r="M45" i="4"/>
  <c r="S44" i="4"/>
  <c r="M44" i="4"/>
  <c r="S43" i="4"/>
  <c r="M43" i="4"/>
  <c r="S42" i="4"/>
  <c r="M42" i="4"/>
  <c r="S41" i="4"/>
  <c r="M41" i="4"/>
  <c r="S40" i="4"/>
  <c r="M40" i="4"/>
  <c r="S39" i="4"/>
  <c r="M39" i="4"/>
  <c r="S38" i="4"/>
  <c r="M38" i="4"/>
  <c r="S37" i="4"/>
  <c r="M37" i="4"/>
  <c r="S36" i="4"/>
  <c r="M36" i="4"/>
  <c r="S35" i="4"/>
  <c r="M35" i="4"/>
  <c r="S34" i="4"/>
  <c r="M34" i="4"/>
  <c r="S33" i="4"/>
  <c r="M33" i="4"/>
  <c r="S32" i="4"/>
  <c r="M32" i="4"/>
  <c r="S31" i="4"/>
  <c r="M31" i="4"/>
  <c r="S30" i="4"/>
  <c r="M30" i="4"/>
  <c r="S29" i="4"/>
  <c r="M29" i="4"/>
  <c r="S28" i="4"/>
  <c r="M28" i="4"/>
  <c r="S27" i="4"/>
  <c r="M27" i="4"/>
  <c r="S26" i="4"/>
  <c r="M26" i="4"/>
  <c r="S25" i="4"/>
  <c r="M25" i="4"/>
  <c r="S24" i="4"/>
  <c r="M24" i="4"/>
  <c r="S23" i="4"/>
  <c r="M23" i="4"/>
  <c r="S22" i="4"/>
  <c r="M22" i="4"/>
  <c r="S21" i="4"/>
  <c r="M21" i="4"/>
  <c r="S20" i="4"/>
  <c r="M20" i="4"/>
  <c r="S19" i="4"/>
  <c r="M19" i="4"/>
  <c r="S18" i="4"/>
  <c r="M18" i="4"/>
  <c r="S17" i="4"/>
  <c r="M17" i="4"/>
  <c r="S16" i="4"/>
  <c r="M16" i="4"/>
  <c r="S15" i="4"/>
  <c r="M15" i="4"/>
  <c r="S14" i="4"/>
  <c r="M14" i="4"/>
  <c r="S13" i="4"/>
  <c r="M13" i="4"/>
  <c r="S12" i="4"/>
  <c r="M12" i="4"/>
  <c r="S11" i="4"/>
  <c r="M11" i="4"/>
  <c r="S10" i="4"/>
  <c r="M10" i="4"/>
  <c r="S9" i="4"/>
  <c r="M9" i="4"/>
  <c r="S8" i="4"/>
  <c r="M8" i="4"/>
  <c r="S7" i="4"/>
  <c r="M7" i="4"/>
  <c r="S6" i="4"/>
  <c r="M6" i="4"/>
  <c r="S5" i="4"/>
  <c r="M5" i="4"/>
  <c r="S4" i="4"/>
  <c r="M4" i="4"/>
  <c r="S3" i="4"/>
  <c r="M3" i="4"/>
  <c r="S2" i="4"/>
  <c r="M2" i="4"/>
  <c r="E14" i="3"/>
  <c r="D14" i="3"/>
  <c r="C14" i="3"/>
  <c r="B14" i="3"/>
  <c r="A14" i="3"/>
  <c r="E13" i="3"/>
  <c r="D13" i="3"/>
  <c r="C13" i="3"/>
  <c r="B13" i="3"/>
  <c r="A13" i="3"/>
  <c r="D12" i="3"/>
  <c r="C12" i="3"/>
  <c r="B12" i="3"/>
  <c r="A12" i="3"/>
  <c r="E11" i="3"/>
  <c r="D11" i="3"/>
  <c r="C11" i="3"/>
  <c r="A11" i="3"/>
  <c r="E10" i="3"/>
  <c r="D10" i="3"/>
  <c r="C10" i="3"/>
  <c r="B10" i="3"/>
  <c r="A10" i="3"/>
  <c r="E9" i="3"/>
  <c r="D9" i="3"/>
  <c r="C9" i="3"/>
  <c r="B9" i="3"/>
  <c r="A9" i="3"/>
  <c r="D8" i="3"/>
  <c r="C8" i="3"/>
  <c r="B8" i="3"/>
  <c r="A8" i="3"/>
  <c r="E7" i="3"/>
  <c r="D7" i="3"/>
  <c r="C7" i="3"/>
  <c r="A7" i="3"/>
  <c r="E6" i="3"/>
  <c r="D6" i="3"/>
  <c r="C6" i="3"/>
  <c r="B6" i="3"/>
  <c r="A6" i="3"/>
  <c r="E5" i="3"/>
  <c r="D5" i="3"/>
  <c r="C5" i="3"/>
  <c r="B5" i="3"/>
  <c r="A5" i="3"/>
  <c r="D4" i="3"/>
  <c r="C4" i="3"/>
  <c r="B4" i="3"/>
  <c r="A4" i="3"/>
  <c r="D3" i="3"/>
  <c r="C3" i="3"/>
  <c r="A3" i="3"/>
  <c r="E2" i="3"/>
  <c r="D2" i="3"/>
  <c r="C2" i="3"/>
  <c r="B2" i="3"/>
  <c r="A2" i="3"/>
  <c r="O68" i="1"/>
  <c r="N68" i="1"/>
  <c r="M68" i="1"/>
  <c r="L68" i="1"/>
  <c r="I68" i="1"/>
  <c r="H68" i="1"/>
  <c r="G68" i="1"/>
  <c r="O67" i="1"/>
  <c r="N67" i="1"/>
  <c r="M67" i="1"/>
  <c r="L67" i="1"/>
  <c r="I67" i="1"/>
  <c r="H67" i="1"/>
  <c r="G67" i="1"/>
  <c r="O66" i="1"/>
  <c r="N66" i="1"/>
  <c r="M66" i="1"/>
  <c r="L66" i="1"/>
  <c r="I66" i="1"/>
  <c r="H66" i="1"/>
  <c r="G66" i="1"/>
  <c r="O65" i="1"/>
  <c r="N65" i="1"/>
  <c r="M65" i="1"/>
  <c r="L65" i="1"/>
  <c r="I65" i="1"/>
  <c r="H65" i="1"/>
  <c r="G65" i="1"/>
  <c r="O64" i="1"/>
  <c r="N64" i="1"/>
  <c r="M64" i="1"/>
  <c r="L64" i="1"/>
  <c r="I64" i="1"/>
  <c r="H64" i="1"/>
  <c r="G64" i="1"/>
  <c r="O63" i="1"/>
  <c r="N63" i="1"/>
  <c r="M63" i="1"/>
  <c r="L63" i="1"/>
  <c r="I63" i="1"/>
  <c r="H63" i="1"/>
  <c r="G63" i="1"/>
  <c r="O62" i="1"/>
  <c r="N62" i="1"/>
  <c r="M62" i="1"/>
  <c r="L62" i="1"/>
  <c r="I62" i="1"/>
  <c r="H62" i="1"/>
  <c r="G62" i="1"/>
  <c r="O61" i="1"/>
  <c r="N61" i="1"/>
  <c r="M61" i="1"/>
  <c r="L61" i="1"/>
  <c r="I61" i="1"/>
  <c r="H61" i="1"/>
  <c r="G61" i="1"/>
  <c r="O60" i="1"/>
  <c r="N60" i="1"/>
  <c r="M60" i="1"/>
  <c r="L60" i="1"/>
  <c r="I60" i="1"/>
  <c r="H60" i="1"/>
  <c r="G60" i="1"/>
  <c r="O59" i="1"/>
  <c r="N59" i="1"/>
  <c r="M59" i="1"/>
  <c r="L59" i="1"/>
  <c r="I59" i="1"/>
  <c r="H59" i="1"/>
  <c r="G59" i="1"/>
  <c r="O58" i="1"/>
  <c r="N58" i="1"/>
  <c r="M58" i="1"/>
  <c r="L58" i="1"/>
  <c r="I58" i="1"/>
  <c r="H58" i="1"/>
  <c r="G58" i="1"/>
  <c r="O57" i="1"/>
  <c r="I57" i="1"/>
  <c r="O56" i="1"/>
  <c r="I56" i="1"/>
  <c r="O55" i="1"/>
  <c r="I55" i="1"/>
  <c r="O54" i="1"/>
  <c r="I54" i="1"/>
  <c r="O53" i="1"/>
  <c r="I53" i="1"/>
  <c r="O52" i="1"/>
  <c r="I52" i="1"/>
  <c r="O51" i="1"/>
  <c r="I51" i="1"/>
  <c r="O50" i="1"/>
  <c r="I50" i="1"/>
  <c r="O49" i="1"/>
  <c r="I49" i="1"/>
  <c r="O48" i="1"/>
  <c r="I48" i="1"/>
  <c r="O47" i="1"/>
  <c r="I47" i="1"/>
  <c r="O46" i="1"/>
  <c r="I46" i="1"/>
  <c r="O45" i="1"/>
  <c r="I45" i="1"/>
  <c r="O44" i="1"/>
  <c r="I44" i="1"/>
  <c r="O43" i="1"/>
  <c r="I43" i="1"/>
  <c r="O42" i="1"/>
  <c r="I42" i="1"/>
  <c r="O41" i="1"/>
  <c r="I41" i="1"/>
  <c r="O40" i="1"/>
  <c r="I40" i="1"/>
  <c r="O39" i="1"/>
  <c r="I39" i="1"/>
  <c r="O38" i="1"/>
  <c r="I38" i="1"/>
  <c r="O37" i="1"/>
  <c r="I37" i="1"/>
  <c r="O36" i="1"/>
  <c r="I36" i="1"/>
  <c r="O35" i="1"/>
  <c r="I35" i="1"/>
  <c r="O34" i="1"/>
  <c r="I34" i="1"/>
  <c r="O33" i="1"/>
  <c r="I33" i="1"/>
  <c r="O32" i="1"/>
  <c r="I32" i="1"/>
  <c r="O31" i="1"/>
  <c r="I31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I24" i="1"/>
  <c r="O23" i="1"/>
  <c r="I23" i="1"/>
  <c r="O22" i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I14" i="1"/>
  <c r="O13" i="1"/>
  <c r="I13" i="1"/>
  <c r="O12" i="1"/>
  <c r="I12" i="1"/>
  <c r="O11" i="1"/>
  <c r="I11" i="1"/>
  <c r="O10" i="1"/>
  <c r="I10" i="1"/>
  <c r="O9" i="1"/>
  <c r="I9" i="1"/>
  <c r="O8" i="1"/>
  <c r="I8" i="1"/>
  <c r="O7" i="1"/>
  <c r="I7" i="1"/>
  <c r="O6" i="1"/>
  <c r="I6" i="1"/>
  <c r="O5" i="1"/>
  <c r="I5" i="1"/>
  <c r="O4" i="1"/>
  <c r="I4" i="1"/>
  <c r="O3" i="1"/>
  <c r="I3" i="1"/>
  <c r="O2" i="1"/>
  <c r="I2" i="1"/>
  <c r="D13" i="2"/>
  <c r="C13" i="2"/>
  <c r="B13" i="2"/>
  <c r="D12" i="2"/>
  <c r="C12" i="2"/>
  <c r="B12" i="2"/>
  <c r="A12" i="2"/>
  <c r="D11" i="2"/>
  <c r="C11" i="2"/>
  <c r="B11" i="2"/>
  <c r="A11" i="2"/>
  <c r="D10" i="2"/>
  <c r="C10" i="2"/>
  <c r="B10" i="2"/>
  <c r="A10" i="2"/>
  <c r="D9" i="2"/>
  <c r="C9" i="2"/>
  <c r="B9" i="2"/>
  <c r="A9" i="2"/>
  <c r="D8" i="2"/>
  <c r="C8" i="2"/>
  <c r="B8" i="2"/>
  <c r="A8" i="2"/>
  <c r="D7" i="2"/>
  <c r="C7" i="2"/>
  <c r="B7" i="2"/>
  <c r="A7" i="2"/>
  <c r="D6" i="2"/>
  <c r="C6" i="2"/>
  <c r="B6" i="2"/>
  <c r="A6" i="2"/>
  <c r="D5" i="2"/>
  <c r="C5" i="2"/>
  <c r="B5" i="2"/>
  <c r="A5" i="2"/>
  <c r="D4" i="2"/>
  <c r="C4" i="2"/>
  <c r="B4" i="2"/>
  <c r="A4" i="2"/>
  <c r="D3" i="2"/>
  <c r="C3" i="2"/>
  <c r="B3" i="2"/>
  <c r="A3" i="2"/>
  <c r="M290" i="4" l="1"/>
  <c r="E3" i="3" s="1"/>
</calcChain>
</file>

<file path=xl/sharedStrings.xml><?xml version="1.0" encoding="utf-8"?>
<sst xmlns="http://schemas.openxmlformats.org/spreadsheetml/2006/main" count="4463" uniqueCount="635">
  <si>
    <t>Hospital Group</t>
  </si>
  <si>
    <t>2019-2020 Season-Date of Return</t>
  </si>
  <si>
    <t>Date of Data Collection1</t>
  </si>
  <si>
    <t>2019-2020-Date of Data Collection</t>
  </si>
  <si>
    <t>2019-2020 Season-Total Vaccinated HCWs</t>
  </si>
  <si>
    <t>2019-2020 Season-Total Eligible HCWs</t>
  </si>
  <si>
    <t>2019-2020 Season-% Uptake</t>
  </si>
  <si>
    <t>2019-2020 Season-Other Vaccinated Staff Not On HR</t>
  </si>
  <si>
    <t>2019-2020 Season-Record status</t>
  </si>
  <si>
    <t>2018-2019 Season-Total Vaccinated HCWs</t>
  </si>
  <si>
    <t>2018-2019 Season-Total Eligible HCWs</t>
  </si>
  <si>
    <t>2018-2019 Season-% Uptake</t>
  </si>
  <si>
    <t>Change % Uptake between 2018-2019 and 2019-2020</t>
  </si>
  <si>
    <t>All Hospitals</t>
  </si>
  <si>
    <t>*No returns were submitted on behalf of Children's Hospital Ireland (Tallaght University Hospital Unit)</t>
  </si>
  <si>
    <t>Dublin North East (RCSI)</t>
  </si>
  <si>
    <t>Children's Health Ireland</t>
  </si>
  <si>
    <t>Dublin Midlands (TCD)</t>
  </si>
  <si>
    <t>Ireland East (UCD)</t>
  </si>
  <si>
    <t>South/South West (UCC)</t>
  </si>
  <si>
    <t>West/North West (Saolta UHG; NUIG)</t>
  </si>
  <si>
    <t>Midwest (UL)</t>
  </si>
  <si>
    <t>Hospital</t>
  </si>
  <si>
    <t>Lourdes Orthopaedic Hospital Kilcreene, Kilkenny</t>
  </si>
  <si>
    <t>Croom Orthopaedic Hospital</t>
  </si>
  <si>
    <t>Monaghan General Hospital</t>
  </si>
  <si>
    <t>Ennis Hospital</t>
  </si>
  <si>
    <t>Mallow General Hospital</t>
  </si>
  <si>
    <t>Nenagh Hospital</t>
  </si>
  <si>
    <t>Bantry General Hospital</t>
  </si>
  <si>
    <t>Louth County Hospital, Dundalk</t>
  </si>
  <si>
    <t>St. John’s Hospital, Limerick</t>
  </si>
  <si>
    <t>Royal Victoria Eye &amp; Ear Hospital, Dublin</t>
  </si>
  <si>
    <t>Roscommon University Hospital</t>
  </si>
  <si>
    <t>St. Michael's Hospital, Dun Laoghaire</t>
  </si>
  <si>
    <t>University Maternity Hospital Limerick</t>
  </si>
  <si>
    <t>Cappagh National Orthopaedic Hospital, Dublin</t>
  </si>
  <si>
    <t>St. Columcille's Hospital, Loughlinstown</t>
  </si>
  <si>
    <t>National Rehabilitation Hospital, Dún Laoghaire, Co. Dublin</t>
  </si>
  <si>
    <t>St. Luke's Hospital, Rathgar, Dublin</t>
  </si>
  <si>
    <t>Our Lady's Hospital, Navan</t>
  </si>
  <si>
    <t>Cork University Hospital Maternity (CUHM)</t>
  </si>
  <si>
    <t>Naas General Hospital</t>
  </si>
  <si>
    <t>Midland Regional Hospital Portlaoise</t>
  </si>
  <si>
    <t>South Tipperary General Hospital, Clonmel</t>
  </si>
  <si>
    <t>Portiuncula University Hospital</t>
  </si>
  <si>
    <t>Rotunda Hospital Dublin</t>
  </si>
  <si>
    <t>Coombe Women &amp; Infants University Hospital, Dublin</t>
  </si>
  <si>
    <t>National Maternity Hospital, Holles Street</t>
  </si>
  <si>
    <t>Midland Regional Hospital Mullingar</t>
  </si>
  <si>
    <t>South Infirmary - Victoria University Hospital, Cork</t>
  </si>
  <si>
    <t>Wexford General Hospital</t>
  </si>
  <si>
    <t>Cavan General Hospital</t>
  </si>
  <si>
    <t>Midland Regional Hospital Tullamore</t>
  </si>
  <si>
    <t>St. Luke's General Hospital, Kilkenny</t>
  </si>
  <si>
    <t>Connolly Hospital Blanchardstown</t>
  </si>
  <si>
    <t>University Hospital Kerry</t>
  </si>
  <si>
    <t>Mayo University Hospital</t>
  </si>
  <si>
    <t>Mercy University Hospital, Cork</t>
  </si>
  <si>
    <t>Children's University Hospital, Temple Street Dublin</t>
  </si>
  <si>
    <t>Sligo University Hospital</t>
  </si>
  <si>
    <t>Letterkenny University Hospital</t>
  </si>
  <si>
    <t>Children's Health Ireland at Crumlin</t>
  </si>
  <si>
    <t>University Hospital Waterford</t>
  </si>
  <si>
    <t>Our Lady Of Lourdes Hospital, Drogheda</t>
  </si>
  <si>
    <t>Tallaght University Hospital</t>
  </si>
  <si>
    <t>University Hospital Limerick</t>
  </si>
  <si>
    <t>St. Vincent's University Hospital</t>
  </si>
  <si>
    <t>Mater Misericordiae University Hospital, Dublin</t>
  </si>
  <si>
    <t>Cork University Hospital (excluding maternity)</t>
  </si>
  <si>
    <t>Beaumont Hospital</t>
  </si>
  <si>
    <t>Galway University Hospitals</t>
  </si>
  <si>
    <t>St. James's Hospital, Dublin</t>
  </si>
  <si>
    <t>HCode</t>
  </si>
  <si>
    <t>H36</t>
  </si>
  <si>
    <t>2020-03-23</t>
  </si>
  <si>
    <t>H16</t>
  </si>
  <si>
    <t>2020-06-07</t>
  </si>
  <si>
    <t>H35</t>
  </si>
  <si>
    <t>2020-05-27</t>
  </si>
  <si>
    <t>H08</t>
  </si>
  <si>
    <t>2020-04-20</t>
  </si>
  <si>
    <t>H03</t>
  </si>
  <si>
    <t>2020-06-19</t>
  </si>
  <si>
    <t>NE01</t>
  </si>
  <si>
    <t>H37</t>
  </si>
  <si>
    <t>H25</t>
  </si>
  <si>
    <t>2020-03-19</t>
  </si>
  <si>
    <t>H14</t>
  </si>
  <si>
    <t>2020-06-16</t>
  </si>
  <si>
    <t>H24</t>
  </si>
  <si>
    <t>H05</t>
  </si>
  <si>
    <t>2020-06-04</t>
  </si>
  <si>
    <t>H19</t>
  </si>
  <si>
    <t>2020-06-26</t>
  </si>
  <si>
    <t>H18</t>
  </si>
  <si>
    <t>2020-03-10</t>
  </si>
  <si>
    <t>H27</t>
  </si>
  <si>
    <t>2020-06-27</t>
  </si>
  <si>
    <t>H28</t>
  </si>
  <si>
    <t>2020-03-25</t>
  </si>
  <si>
    <t>H11</t>
  </si>
  <si>
    <t>H46</t>
  </si>
  <si>
    <t>2020-06-29</t>
  </si>
  <si>
    <t>H12</t>
  </si>
  <si>
    <t>2020-06-30</t>
  </si>
  <si>
    <t>H09</t>
  </si>
  <si>
    <t>2020-06-12</t>
  </si>
  <si>
    <t>H10</t>
  </si>
  <si>
    <t>2020-06-08</t>
  </si>
  <si>
    <t>H48</t>
  </si>
  <si>
    <t>2020-07-15</t>
  </si>
  <si>
    <t>H39</t>
  </si>
  <si>
    <t>2020-03-12</t>
  </si>
  <si>
    <t>H26</t>
  </si>
  <si>
    <t>2020-05-01</t>
  </si>
  <si>
    <t>H21</t>
  </si>
  <si>
    <t>2020-04-27</t>
  </si>
  <si>
    <t>H17</t>
  </si>
  <si>
    <t>2020-05-29</t>
  </si>
  <si>
    <t>H23</t>
  </si>
  <si>
    <t>2020-02-19</t>
  </si>
  <si>
    <t>H22</t>
  </si>
  <si>
    <t>2020-06-09</t>
  </si>
  <si>
    <t>H47</t>
  </si>
  <si>
    <t>2020-03-21</t>
  </si>
  <si>
    <t>H52</t>
  </si>
  <si>
    <t>2020-03-11</t>
  </si>
  <si>
    <t>H53</t>
  </si>
  <si>
    <t>2020-06-11</t>
  </si>
  <si>
    <t>H44</t>
  </si>
  <si>
    <t>H50a</t>
  </si>
  <si>
    <t>2020-06-22</t>
  </si>
  <si>
    <t>H56</t>
  </si>
  <si>
    <t>H49</t>
  </si>
  <si>
    <t>H50M</t>
  </si>
  <si>
    <t>H57</t>
  </si>
  <si>
    <t>2020-06-17</t>
  </si>
  <si>
    <t>H45</t>
  </si>
  <si>
    <t>2020-05-12</t>
  </si>
  <si>
    <t>H61</t>
  </si>
  <si>
    <t>2020-06-25</t>
  </si>
  <si>
    <t>H60</t>
  </si>
  <si>
    <t>H58</t>
  </si>
  <si>
    <t>H62</t>
  </si>
  <si>
    <t>H42</t>
  </si>
  <si>
    <t>H40</t>
  </si>
  <si>
    <t>2020-03-27</t>
  </si>
  <si>
    <t>H34</t>
  </si>
  <si>
    <t>2020-02-28</t>
  </si>
  <si>
    <t>H33</t>
  </si>
  <si>
    <t>2020-05-02</t>
  </si>
  <si>
    <t>H32</t>
  </si>
  <si>
    <t>H30</t>
  </si>
  <si>
    <t>H29</t>
  </si>
  <si>
    <t>H31</t>
  </si>
  <si>
    <t>H63</t>
  </si>
  <si>
    <t>Other</t>
  </si>
  <si>
    <t>2019-11-12</t>
  </si>
  <si>
    <t>H78</t>
  </si>
  <si>
    <t>Bon Secours Hospital, Cork</t>
  </si>
  <si>
    <t>Private</t>
  </si>
  <si>
    <t>2020-06-24</t>
  </si>
  <si>
    <t>P06</t>
  </si>
  <si>
    <t>Bon Secours Hospital, Glasnevin, Dublin</t>
  </si>
  <si>
    <t>2019-11-16</t>
  </si>
  <si>
    <t>NE02</t>
  </si>
  <si>
    <t>Clontarf Hospital, Dublin</t>
  </si>
  <si>
    <t>P01</t>
  </si>
  <si>
    <t>Blackrock Clinic, Co. Dublin</t>
  </si>
  <si>
    <t>H79</t>
  </si>
  <si>
    <t>Bon Secours Hospital, Tralee</t>
  </si>
  <si>
    <t>2020-06-18</t>
  </si>
  <si>
    <t>P05</t>
  </si>
  <si>
    <t>Mater Private Hospital, Dublin</t>
  </si>
  <si>
    <t>.</t>
  </si>
  <si>
    <t>Final</t>
  </si>
  <si>
    <t>Final Only</t>
  </si>
  <si>
    <t>Initial Only</t>
  </si>
  <si>
    <t>Initial</t>
  </si>
  <si>
    <t>***National Rehabilitation Hospital, Dún Laoghaire, Co. Dublin</t>
  </si>
  <si>
    <t>*Public Hospitals</t>
  </si>
  <si>
    <t>**Private Hospital</t>
  </si>
  <si>
    <t>***Other</t>
  </si>
  <si>
    <t>**Private Hospitals</t>
  </si>
  <si>
    <t>*Excludes returns for Children's Hospital Ireland (Tallaght University Hospital Unit)</t>
  </si>
  <si>
    <t>*** 8 private hospitals submitted returns in 2018-2019 but only five returns included here</t>
  </si>
  <si>
    <t>% Uptake of Flu Vaccine in Hospital-based HCWs in 2019-2020</t>
  </si>
  <si>
    <t>**Five out of the 13 private hospitals in Ireland submitted returns</t>
  </si>
  <si>
    <t>% Uptake of Flu Vaccine in LTCF-based HCWs in 2019-2020</t>
  </si>
  <si>
    <t>CHO9 LTCFs Public Only</t>
  </si>
  <si>
    <t>CHO8 LTCFs Public Only</t>
  </si>
  <si>
    <t>CHO7 LTCFs Public Only</t>
  </si>
  <si>
    <t>CHO6 LTCFs Public Only</t>
  </si>
  <si>
    <t>CHO5 LTCFs Public Only</t>
  </si>
  <si>
    <t>CHO4 LTCFs Public Only</t>
  </si>
  <si>
    <t>CHO3 LTCFs Public Only</t>
  </si>
  <si>
    <t>CHO2 LTCFs Public Only</t>
  </si>
  <si>
    <t>CHO1 LTCFs Public Only</t>
  </si>
  <si>
    <t>All Non-Public LTCFs</t>
  </si>
  <si>
    <t>All Public LTCFs</t>
  </si>
  <si>
    <t>All LTCFs</t>
  </si>
  <si>
    <t>2019-2020 Season-Total Eligible</t>
  </si>
  <si>
    <t>2019-2020 Season-Total Vaccinated</t>
  </si>
  <si>
    <t>Total No. of LTCFs</t>
  </si>
  <si>
    <t>Category of LTCF</t>
  </si>
  <si>
    <t>*#N/A equivalent return for 2018-2019 season not available</t>
  </si>
  <si>
    <t>Mental Health</t>
  </si>
  <si>
    <t>N</t>
  </si>
  <si>
    <t>Area A</t>
  </si>
  <si>
    <t>CCA8</t>
  </si>
  <si>
    <t>DUBLIN NORTH</t>
  </si>
  <si>
    <t>HSE-E</t>
  </si>
  <si>
    <t>9</t>
  </si>
  <si>
    <t>Dublin North County Mental Health Service, North Dublin Mental Health Rehabilitation Service,Tayleur House, St. Ita’s Hospital, Portrane, Co. Dublin</t>
  </si>
  <si>
    <t>Intellectual Disability</t>
  </si>
  <si>
    <t>CCA7</t>
  </si>
  <si>
    <t>DUBLIN NORTH CENTRAL</t>
  </si>
  <si>
    <t>St. Michael's House, Ballymun Road, Dublin 9</t>
  </si>
  <si>
    <t>CCA6</t>
  </si>
  <si>
    <t>DUBLIN NORTH WEST</t>
  </si>
  <si>
    <t>St. Joseph's Centre, Daughters of Charity, Grange Road, Clonsilla, Dublin 15</t>
  </si>
  <si>
    <t>Elderly/Older Person's</t>
  </si>
  <si>
    <t>TLC Centre Nursing Home, Santry, Northwood Park, Santry Demesne, Dublin 9</t>
  </si>
  <si>
    <t>St. Vincent's Centre, Navan Road, Dublin 7</t>
  </si>
  <si>
    <t>Hospice Care</t>
  </si>
  <si>
    <t>St. Francis Hospice Dublin, Station Road, Raheny, Dublin 5 (&amp; Blanchardstown, Dublin 15)</t>
  </si>
  <si>
    <t>TLC Carton, Tonlegee Road, Raheny, Dublin 5</t>
  </si>
  <si>
    <t>Area B</t>
  </si>
  <si>
    <t>CCA5</t>
  </si>
  <si>
    <t>DUBLIN WEST</t>
  </si>
  <si>
    <t>7</t>
  </si>
  <si>
    <t>Cheeverstown House, Cheeverstown House, Kilvare, Templeogue, Dublin 6W</t>
  </si>
  <si>
    <t>St. Louise's, Glenmaroon, Chapelizod, Dublin 20</t>
  </si>
  <si>
    <t>CCA9</t>
  </si>
  <si>
    <t>KILDARE/WEST WICKLOW</t>
  </si>
  <si>
    <t>TLC Centre Nursing Home, Maynooth, Straffan Road, Moneycooly, Co. Kildare</t>
  </si>
  <si>
    <t>Oghill Nursing Home, Oghill, Monasterevin, Co. Kildare</t>
  </si>
  <si>
    <t>CCA3</t>
  </si>
  <si>
    <t>DUBLIN SOUTH CENTRAL</t>
  </si>
  <si>
    <t>Our Lady’s Hospice &amp; Care Services, Harold's Cross Road, Harold's Cross, Dublin 6W</t>
  </si>
  <si>
    <t>TLC Citywest, Cooldown Commons, Fortunestown Lane, City West, Co. Dublin</t>
  </si>
  <si>
    <t>Area C</t>
  </si>
  <si>
    <t>CCA2</t>
  </si>
  <si>
    <t>DUBLIN SOUTH EAST</t>
  </si>
  <si>
    <t>6</t>
  </si>
  <si>
    <t>Leopardstown Park Hospital, Foxrock, Dublin 18</t>
  </si>
  <si>
    <t>The Royal Hospital, Morehampton Road, Donnybrook, Dublin 4</t>
  </si>
  <si>
    <t>Cherryfield Lodge, Milltown Park, Sandford Road, Dublin 6</t>
  </si>
  <si>
    <t>WD</t>
  </si>
  <si>
    <t>WATERFORD</t>
  </si>
  <si>
    <t>HSE-SE</t>
  </si>
  <si>
    <t>5</t>
  </si>
  <si>
    <t>Brothers of Charity Services Ireland –South East Region, Belmont Park, Ferrybank, Waterford City, Co. Waterford</t>
  </si>
  <si>
    <t>Other Disability</t>
  </si>
  <si>
    <t>Cheshire Ireland, Waterford Cheshire, Cheshire House, Johns Hill, Waterford, Co. Waterford</t>
  </si>
  <si>
    <t>WX</t>
  </si>
  <si>
    <t>WEXFORD</t>
  </si>
  <si>
    <t>St. Aidans Day Care Centre Ltd, Millands, Gorey, Co. Wexford</t>
  </si>
  <si>
    <t>Carriglea Cairde Services, Dungarvan, Co. Waterford</t>
  </si>
  <si>
    <t>CW/KK</t>
  </si>
  <si>
    <t>CARLOW/KILKENNY</t>
  </si>
  <si>
    <t>St. Lazerian's House, Royal Oak Road, Moneybeg, Bagenalstown, Co. Carlow</t>
  </si>
  <si>
    <t>Area D</t>
  </si>
  <si>
    <t>KY</t>
  </si>
  <si>
    <t>KERRY</t>
  </si>
  <si>
    <t>HSE-S</t>
  </si>
  <si>
    <t>4</t>
  </si>
  <si>
    <t>Camphill Community Dingle, Doonshean, Dingle</t>
  </si>
  <si>
    <t>NC</t>
  </si>
  <si>
    <t>NORTH CORK</t>
  </si>
  <si>
    <t>Cope Foundation, Broomfield, Midleton, Co. Cork</t>
  </si>
  <si>
    <t>St John of God Kerry Services, St Mary of the Angels, Whitefield, Beaufort, Killarney, Co. Kerry</t>
  </si>
  <si>
    <t>WC</t>
  </si>
  <si>
    <t>WEST CORK</t>
  </si>
  <si>
    <t>Cope Foundation, The Laurels, Mill Road, Skibbereen, Co Cork</t>
  </si>
  <si>
    <t>NSL</t>
  </si>
  <si>
    <t>NORTH LEE</t>
  </si>
  <si>
    <t>Cope Foundation, Riverview, Montenotte, Cork City, Co. Cork</t>
  </si>
  <si>
    <t>Cheshire Ireland, Kerry Cheshire, St.Margaret's Road, Coollegrean, Killarney, Co. Kerry</t>
  </si>
  <si>
    <t>Cope Foundation, No. 33-35 Silverheights Avenue, Mayfield, Cork</t>
  </si>
  <si>
    <t>Cope Foundation, Houses 1-7, Ard Na Gaoithe, Kilmore Heights, Hollyhill, Cork City, Co. Cork</t>
  </si>
  <si>
    <t xml:space="preserve">Cope Foundation, Dan Corkery Place, Macroom, Co. Cork </t>
  </si>
  <si>
    <t>Cope Foundation, Ashville, Middle Glanmire Road, Bonnington, Montenotte, Cork City, Co. Cork</t>
  </si>
  <si>
    <t>Cope Foundation, An Cuan, Bonnington, Montenotte, Cork City, Co. Cork</t>
  </si>
  <si>
    <t>Cope Foundation, No. 1-2 Carrigbeg, Ard na Chuilinn, Knockbrogan, Bandon, Co. Cork</t>
  </si>
  <si>
    <t>Mixed Care</t>
  </si>
  <si>
    <t>SOUTH LEE</t>
  </si>
  <si>
    <t>St. Patrick's Hospital, Marymount University Hospital and Hospice, Curraheen Road, Curraheen, Cork</t>
  </si>
  <si>
    <t>Cope Foundation, No. 8-9 The Orchard, Townsend Street, Skibbereen, Co. Cork</t>
  </si>
  <si>
    <t>Cobh Community Hospital, Aileen Terrace, Cobh, Co. Cork</t>
  </si>
  <si>
    <t>Cope Foundation, Teach Mor &amp; Teach Beag, Sandymount Avenue, Glasheen, Cork City,  Co. Cork</t>
  </si>
  <si>
    <t>Cope Foundation, Glasheen Residential, JBC Centre, Sandymount Drive, Glasheen, Cork City, Co. Cork</t>
  </si>
  <si>
    <t>Cope Foundation, Mayfield Park, Springfield Road , Mayfield, Cork City, Co. Cork</t>
  </si>
  <si>
    <t>Cope Foundation, Church Road, Carrigaline, Co. Cork</t>
  </si>
  <si>
    <t>Cope Foundation, 28 Riverview Estate, Sandymount Avenue, Glasheen, Cork</t>
  </si>
  <si>
    <t>Area E</t>
  </si>
  <si>
    <t>L</t>
  </si>
  <si>
    <t>LIMERICK</t>
  </si>
  <si>
    <t>HSE-MW</t>
  </si>
  <si>
    <t>3</t>
  </si>
  <si>
    <t>St. Vincent's Centre, Daughters of Charity Disability Support Services, Lisnagry, Co. Limerick</t>
  </si>
  <si>
    <t>Other Care</t>
  </si>
  <si>
    <t>Area F</t>
  </si>
  <si>
    <t>DL</t>
  </si>
  <si>
    <t>DONEGAL</t>
  </si>
  <si>
    <t>HSE-NW</t>
  </si>
  <si>
    <t>1</t>
  </si>
  <si>
    <t>Cheshire Independent Living Centre, Long Lane, Letterkenny, Co. Donegal</t>
  </si>
  <si>
    <t>CN/MN</t>
  </si>
  <si>
    <t>CAVAN/MONAGHAN</t>
  </si>
  <si>
    <t>HSE-NE</t>
  </si>
  <si>
    <t>Oak View Nursing Home, The Commons, Belturbet, Co. Cavan</t>
  </si>
  <si>
    <t>Y</t>
  </si>
  <si>
    <t>St. Joseph's Disability Service, Portrane, Co. Dublin</t>
  </si>
  <si>
    <t>Seanchara Community Unit, St. Canice's Road, Glasnevin, Dublin 11</t>
  </si>
  <si>
    <t>St. Mary's Hospital, Phoenix Park, Chapelizod, Dublin 20</t>
  </si>
  <si>
    <t>Clarehaven Nursing Home, Dublin 11</t>
  </si>
  <si>
    <t>Lusk Community Unit, Station Road, Lusk, Co. Dublin</t>
  </si>
  <si>
    <t>St. Clare's Home, Griffith Avenue Extension, Glasnevin, Dublin 11</t>
  </si>
  <si>
    <t>Raheny Community Nursing Unit, St. Joseph's Hospital Campus, Springdale Road, Raheny, Dublin 5</t>
  </si>
  <si>
    <t>Navan Road Community Unit (formerly called Cuan Ros Community Unit), Kempton Housing Estate, Navan Road, Dublin 7</t>
  </si>
  <si>
    <t>Learning Disability</t>
  </si>
  <si>
    <t>LD/WH</t>
  </si>
  <si>
    <t>LONGFORD/WESTMEATH</t>
  </si>
  <si>
    <t>HSE-M</t>
  </si>
  <si>
    <t>8</t>
  </si>
  <si>
    <t>Intellectual Disabilities Residential Services Head Office for Midlands, Louth and Meath, Springfield Centre, St Loman's Campus, Delvin Road, Mullingar, Co.Westmeath</t>
  </si>
  <si>
    <t>LS/OY</t>
  </si>
  <si>
    <t>LAOIS/OFFALY</t>
  </si>
  <si>
    <t>Ofalia House/Edenderry Community Nursing Unit, Edenderry, Co. Offaly</t>
  </si>
  <si>
    <t>St. Brigid's Hospital, Shaen, Portlaoise, Co. Laois</t>
  </si>
  <si>
    <t>LH</t>
  </si>
  <si>
    <t>LOUTH</t>
  </si>
  <si>
    <t>Louth Disability Services, Mounthamilton House, Carrick Road, Dundalk, Co. Louth</t>
  </si>
  <si>
    <t>St. Joseph's Care Centre, Longford, Co. Longford</t>
  </si>
  <si>
    <t>St. Joseph's Hospital, Townspark, Ardee, Co. Louth</t>
  </si>
  <si>
    <t>St. Vincent's Hospital, Irishtown, Mountmellick, Co. Laois</t>
  </si>
  <si>
    <t>Cluain Lir Mental Health Services, Mullingar, Co. Westmeath</t>
  </si>
  <si>
    <t>Cluain Lir Community Nursing Unit, (Old Person Services), Mullingar, Co. Westmeath</t>
  </si>
  <si>
    <t>The Cottage Hospital, Scarlett Street, Drogheda, Co. Louth</t>
  </si>
  <si>
    <t>St. Oliver Plunkett Hospital, Priorland, Dublin Road, Dundalk, Co. Louth</t>
  </si>
  <si>
    <t>MH</t>
  </si>
  <si>
    <t>MEATH</t>
  </si>
  <si>
    <t>St. Joseph's Hospital, Trim, Co. Meath</t>
  </si>
  <si>
    <t>St. Ita's Ward &amp; Unit One, St. Brigid's Hospital, Kells Road, Ardee, Co. Louth</t>
  </si>
  <si>
    <t>Abbeyleix District Hospital (Community Nursing Unit), Ballinakill Road, Abbeyleix, Co. Laois</t>
  </si>
  <si>
    <t>Meath Disability Services, HSE Offices, Beechmount Homepark, Navan, Co. Meath</t>
  </si>
  <si>
    <t>Beaufort House, Navan Community Health Unit, Athboy Road, Navan, Co. Meath</t>
  </si>
  <si>
    <t>Riada House Community Unit, Arden Road, Tullamore, Co. Offaly</t>
  </si>
  <si>
    <t>St. Mary's Hospital, Drogheda, Dublin Road, Drogheda, Co. Louth</t>
  </si>
  <si>
    <t>Boyne View House, Dublin Road, Drogheda, Co. Louth</t>
  </si>
  <si>
    <t>Bellvilla Community Unit for Older Persons, 129 South Circular Road, Dublin 8</t>
  </si>
  <si>
    <t>Maynooth Community Unit, Maynooth, Co. Kildare</t>
  </si>
  <si>
    <t>Cherry Orchard Hospital, Ballyfermot Road, Ballyfermot, Dublin 10</t>
  </si>
  <si>
    <t>Farmleigh Autism Respite Service, 4 Farmleigh Park, Farmleigh Woods, Dublin 15</t>
  </si>
  <si>
    <t>St. Vincent's Hospital, Woodstock Street, Athy, Co. Kildare</t>
  </si>
  <si>
    <t>Liffey Vale, Liffey Vale House, Old Lucan Road, Palmerstown, Dublin 20</t>
  </si>
  <si>
    <t>Baltinglass District Hospital, Baltinglass, Co. Wicklow</t>
  </si>
  <si>
    <t>CCA1</t>
  </si>
  <si>
    <t>DUN LAOGHAIRE</t>
  </si>
  <si>
    <t>Dalkey Community Unit, Kilbegnet Close, Dalkey, Co. Dublin</t>
  </si>
  <si>
    <t>CCA10</t>
  </si>
  <si>
    <t>WICKLOW</t>
  </si>
  <si>
    <t>St. Colman's Hospital, Ballinderry Road, Rathdrum, Rathdrum, Co. Wicklow</t>
  </si>
  <si>
    <t>Clonskeagh Community Nursing Unit (Amalgamated return from Sir Patrick Dunn's, St. Broc's and Clonskeagh), Vergemount, Dublin 6</t>
  </si>
  <si>
    <t>58 Westlands, St John's Road, Townparks, Wexford Town, Wexford Town, Co. Wexford</t>
  </si>
  <si>
    <t>56 Westlands Hostel, St John's Road, Wexford Town, Enniscorthy, Co. Wexford</t>
  </si>
  <si>
    <t>TS</t>
  </si>
  <si>
    <t>SOUTH TIPPERARY</t>
  </si>
  <si>
    <t>Mount Sion Community Residence, Murgasty Road, Tipperary Town. Co. Tipperary</t>
  </si>
  <si>
    <t>Havenview Intellectual Disability Rehabilitation Unit, St. Johns Hospital, Enniscorthy, Co. Wexford</t>
  </si>
  <si>
    <t>Damien House Services, Disability Unit, Glenconnor Road, Clonmel, Co. Tipperary</t>
  </si>
  <si>
    <t>Croí an Tobair Residence, Mental Health Service, Oylegate, Enniscorthy, Co. Wexford</t>
  </si>
  <si>
    <t>Haywood Lodge, Community Nursing Unit, Clonmel, Co. Tipperary</t>
  </si>
  <si>
    <t>Caomhnu Residence, Mental Health Services, Kilcreene, Co. Kilkenny</t>
  </si>
  <si>
    <t>Tus Nua, Rehabilitation Unit, Enniscorthy, Co. Wexford</t>
  </si>
  <si>
    <t>Lorica Residence, William Street, Cashel, Co. Tipperary</t>
  </si>
  <si>
    <t>Ardamine Community Mental Health Hostel, Ardamine, Courtown,  Gorey, Co. Wexford</t>
  </si>
  <si>
    <t>Leeside, Tullamaine, Callan, Co. Kilkenny</t>
  </si>
  <si>
    <t>Lismore Residence, Mental Health Services, Sion Road, Co. Kilkenny</t>
  </si>
  <si>
    <t>Re Nua, Residential Care for Intellectual Disabilities, Our Lady's Campus, Cashel, Co. Tipperary</t>
  </si>
  <si>
    <t>Kincora Residence, Mental Health Service, Sion Road, Co. Kilkenny</t>
  </si>
  <si>
    <t>Florence House, Disability Services, Daphney View, Enniscorthy, Co. Wexford</t>
  </si>
  <si>
    <t>Radharc Nua Residence, Disability Services, Charlesfort, Ferns, Co. Wexford</t>
  </si>
  <si>
    <t>Farnogue, Selskar Community Unit, Mental Health Service, Old Hospital Road, Wexford Town, Co. Wexford</t>
  </si>
  <si>
    <t>Altamount Residence, Mental Health Services, Dublin Road, Co. Kilkenny</t>
  </si>
  <si>
    <t>Glenville House, Mental Health Service, St. Luke's Hospital Campus, Western Road, Clonmel, Co. Tipperary</t>
  </si>
  <si>
    <t>Dawn House, Disability Service, Belvedere Road, Co. Wexford</t>
  </si>
  <si>
    <t>Millview, St. John's Hospital Grounds, Munster Hill, Enniscorthy, Co. Wexford</t>
  </si>
  <si>
    <t>Department of Psychiatry, St. Luke's Hospital, Freshford Road, Friarsinch, Co. Kilkenny</t>
  </si>
  <si>
    <t>Group Homes: (Ardmore Sycamore Drive; Atlantis Dublin Road; 34 Riverside Drive; 27 Beechpark; 28 Beechpark) Kilkenny</t>
  </si>
  <si>
    <t>Alacantra Residence, Mental Health Services, Freshford Road, Co. Kilkenny</t>
  </si>
  <si>
    <t>Springmount Residence, Mental Health Services, Dungarvan, Co. Waterford</t>
  </si>
  <si>
    <t>Sacred Heart Hostel, St. Dympna’s, Mental Health Service, Carlow</t>
  </si>
  <si>
    <t>An Tearnann, Respite Unit, St John’s Hospital Campus, Enniscorthy, Co. Wexford</t>
  </si>
  <si>
    <t>St. Patrick's Hospital, Cahir Road, Cashel, Co. Tipperary</t>
  </si>
  <si>
    <t>St. Gabriel's Ward, St. Canices Hospital, Dublin Road, Maudlinsland, Co. Kilkenny</t>
  </si>
  <si>
    <t>Greenbanks House, Athy Road, Mental Health Service, Carlow</t>
  </si>
  <si>
    <t>Kelvin Court, St. Dympna’s, Mental Health Service, Athy Road, Co. Carlow</t>
  </si>
  <si>
    <t>Department of Psychiatry, University Hospital Waterford, Dunmore Road, Waterford, Co. Waterford</t>
  </si>
  <si>
    <t>St. Aidans Ward, St. Otteran's Hospital, John's Hill, Waterford, Co. Waterford</t>
  </si>
  <si>
    <t>Park Lodge, Athy Road, Mental Health Service, Co. Carlow</t>
  </si>
  <si>
    <t>Ard Na nDeise, Cleaboy Road, Waterford, Co. Waterford</t>
  </si>
  <si>
    <t>Teach Saoirse, Disability Service, Kilnamanagh Upper, Oulart, Co. Wexford</t>
  </si>
  <si>
    <t>Courtview &amp; Montgomery Street Hostel, Mental Health Service, Carlow</t>
  </si>
  <si>
    <t>Grangemore Ward, St. Otteran's Hospital, John's Hill, Waterford, Co. Waterford</t>
  </si>
  <si>
    <t>Cois Cuain Residence, Disability Service, St. Helen's, Rosslare Harbour, Rosslare, Co. Wexford</t>
  </si>
  <si>
    <t>St Johns Community Hospital, Munster Hill, Enniscorthy, Co. Wexford</t>
  </si>
  <si>
    <t>Wexford Residential Intellectual Disability Services, Birchwood, Castlebridge, Co. Wexford</t>
  </si>
  <si>
    <t>St. Columba's Hospital, Thomastown, Co. Kilkenny</t>
  </si>
  <si>
    <t>Abbeygale House, Farnogue Residential Healthcare Unit, Old Hospital Road, Wexford Town, Co. Wexford</t>
  </si>
  <si>
    <t>Elm Park Drive Hostel, Rathnapish, Mental Health Service, Carlow</t>
  </si>
  <si>
    <t>Cluain Arann Welfare Home &amp; Community Nursing Unit, Avondale Crescent, Tipperary Town, Co. Tipperary</t>
  </si>
  <si>
    <t>New Haughton Hospital, Hospital Road, New Ross, Co. Wexford</t>
  </si>
  <si>
    <t>Beechwood Hostel, Rathnapish, Mental Health Service, Carlow</t>
  </si>
  <si>
    <t>Summerhill House, Summerhill, Enniscorthy, Disability Service, Co. Wexford</t>
  </si>
  <si>
    <t>Rivendell Residence, Disability Service, Killeen, Crossabeg, Wexford</t>
  </si>
  <si>
    <t>Dungarvan Community Hospital (incorporting St. Josephs Hospital and Dungarvan District Hospital (St. Vincent's)), Springhill, Dungarvan, Co. Waterford</t>
  </si>
  <si>
    <t>Garryshane House, Glenconnor Road, Gortmaloge, Clonmel, Co. Tipperary</t>
  </si>
  <si>
    <t>Carrick on Suir District Hospital (St. Brigid's), Carrick on Suir, Co. Tipperary</t>
  </si>
  <si>
    <t>Community Homes, Mental Health Services, Waterford</t>
  </si>
  <si>
    <t>Clogheen District Hospital (St. Theresa's), Mountanglesby, Clogheen, Cahir, Co. Tipperary</t>
  </si>
  <si>
    <t>Carlow District Hospital, Athy Road, Carlow, Co. Carlow</t>
  </si>
  <si>
    <t>Sacred Heart Hospital, Old Dublin Road, Carlow, Co. Carlow</t>
  </si>
  <si>
    <t>Castlecomer District Hospital, Castlecomer, Co. Kilkenny</t>
  </si>
  <si>
    <t>St. Patrick's Hospital, John's Hill, Waterford, Co. Waterford</t>
  </si>
  <si>
    <t>Gorey District Hospital, McCurtain Street, Gorey, Co. Wexford</t>
  </si>
  <si>
    <t>Deer Lodge Mental Health Unit, St Margaret's Road, Killarney, Co. Kerry</t>
  </si>
  <si>
    <t>Fermoy (St. Patrick's) Community Hospital, Courthouse Road, Fermoy, Co. Cork</t>
  </si>
  <si>
    <t>Schull Community Hospital (St. Gabriel's), Colla Road, Schull, Co. Cork</t>
  </si>
  <si>
    <t>West Kerry Community Hospital, Mail Road, Dingle, Co. Kerry</t>
  </si>
  <si>
    <t>Carraig Mór Psychiatric Intensive Care Unit, Shanakiel, Sunday's Well, Cork</t>
  </si>
  <si>
    <t>Heather House Community Nursing Unit, St Mary's Health Campus, Bakers Road, Gurranabraher, Co. Cork</t>
  </si>
  <si>
    <t>Tralee Community Nursing Unit, Teile Carraig, Killerisk Road, Tralee, Co. Kerry</t>
  </si>
  <si>
    <t>Dunmanway Community Hospital (St. Anthony's), Dunmanway, Co. Cork</t>
  </si>
  <si>
    <t>Kilarden House, Rathass, Tralee, Co. Kerry</t>
  </si>
  <si>
    <t>Writers Grove High Support Hostel, Mental Health Services, Listowel, Co. Kerry</t>
  </si>
  <si>
    <t>Castletownbere Community Hospital (St. Joseph's), Derrymihin, Castletownbere, Co. Cork</t>
  </si>
  <si>
    <t>St. Raphael's Centre, Barrack Road, Youghal, Co. Cork</t>
  </si>
  <si>
    <t>Kenmare Community Hospital, Kenmare, Co. Kerry</t>
  </si>
  <si>
    <t>Macroom Community Hospital, Macroom, Co. Cork</t>
  </si>
  <si>
    <t>St Joseph's Unit, Bantry General Hospital, Bantry, Co. Cork</t>
  </si>
  <si>
    <t>Cherryfield House, Lewis Road, Killarney, Co. Kerry</t>
  </si>
  <si>
    <t>Youghal Community Hospital, Youghal, Co. Cork</t>
  </si>
  <si>
    <t>Cois Abhainn Residential Centre, Greencloyne, Youghal, Co. Cork</t>
  </si>
  <si>
    <t>St. Finbarr's Hospital, Douglas Road, Cork, Co. Cork</t>
  </si>
  <si>
    <t>St. Joseph's Community Hospital, Millstreet, Co. Cork</t>
  </si>
  <si>
    <t>Bandon Community Hospital, Hospital Lane, Cloughmacsimon, Bandon, Co. Cork</t>
  </si>
  <si>
    <t>Killarney Community Hospitals (Fuschia, Hawthorn and Heather Wards), St Margaret's Road, Killarney, Co. Kerry</t>
  </si>
  <si>
    <t>Mount Alvernia Hospital, Newberry, Mallow, Co. Cork</t>
  </si>
  <si>
    <t>Skibbereen Community Hospital (St. Anne's), Coolnagarrane, Skibbereen, Co. Cork</t>
  </si>
  <si>
    <t>Kinsale Community Hospital, Rathbeg, Kinsale, Co. Cork</t>
  </si>
  <si>
    <t>Teach an Churaim, Rathmore, Co. Kerry</t>
  </si>
  <si>
    <t>Midleton Community Hospital and Long Stay Unit, (Our Lady of Lourdes), Midleton, Co. Cork</t>
  </si>
  <si>
    <t>Owenacurra Centre, The Green, Midleton, Cork</t>
  </si>
  <si>
    <t>Kanturk Community Hospital, Kanturk, Co. Cork</t>
  </si>
  <si>
    <t>St. Joseph's Unit, Listowel Community Hospital, Greenville, Listowel, Co. Kerry</t>
  </si>
  <si>
    <t>Caherciveen Community Hospital, Caherciveen, Co. Kerry</t>
  </si>
  <si>
    <t>St. Michael's Psychiatric Unit, Mercy Hospital, Greville Place, Cork City, Co. Cork</t>
  </si>
  <si>
    <t>Farranlea Road Community Nursing Unit, Farranlea Road, Wilton, Cork City, Co. Cork</t>
  </si>
  <si>
    <t>Clonakilty Community Hospital and Long Stay Unit (Mount Carmel Home and Hospital), Gallannes, Clonakilty, Co. Cork</t>
  </si>
  <si>
    <t>St. Colmans House, Hospital Grounds, Macroom, Co. Cork</t>
  </si>
  <si>
    <t>Acute Mental Health Unit, Cork University Hospital, Wilton, Cork</t>
  </si>
  <si>
    <t>Eist Linn Child and Adolescent Mental Health Service, Bessboro, Blackrock, Cork City, Co. Cork</t>
  </si>
  <si>
    <t>Gougane Barra House, Western Road, Cork City, Co. Cork</t>
  </si>
  <si>
    <t>TN</t>
  </si>
  <si>
    <t>TIPPERARY/EAST LIMERICK</t>
  </si>
  <si>
    <t>St. Conlon's Community Nursing Unit, Church Road, Nenagh, Co. Tipperary</t>
  </si>
  <si>
    <t>CE</t>
  </si>
  <si>
    <t>CLARE</t>
  </si>
  <si>
    <t>St. Josephs Hospital, Lifford Road, Ennis, Co. Clare</t>
  </si>
  <si>
    <t>St. Joseph's Community Hospital, Lifford Road, Ennis, Co. Clare</t>
  </si>
  <si>
    <t>Raheen Community Nursing Unit, Scariff, Co. Clare</t>
  </si>
  <si>
    <t>St. Camillus' Community Hospital, Shelbourne Road, Limerick, Co. Limerick</t>
  </si>
  <si>
    <t>St. Ita's Community Hospital, Gortboy, Newcastle West, Co. Limerick</t>
  </si>
  <si>
    <t>Community Hospital of the Assumption, Thurles, Co. Tipperary</t>
  </si>
  <si>
    <t>Ennistymon Community Nursing Unit, Dough, Ennistymon, Co. Clare</t>
  </si>
  <si>
    <t>Dean Maxwell Community Nursing Unit, The Valley, Roscrea, Co. Tipperary</t>
  </si>
  <si>
    <t>Regina House Community Nursing Unit, Cooraclare Road, Kirush, Co. Clare</t>
  </si>
  <si>
    <t>MO</t>
  </si>
  <si>
    <t>MAYO</t>
  </si>
  <si>
    <t>HSE-W</t>
  </si>
  <si>
    <t>2</t>
  </si>
  <si>
    <t>Teach Aisling, Westport Road, Castlebar, Co. Mayo</t>
  </si>
  <si>
    <t>McBride Community Unit, Westport, Co. Mayo</t>
  </si>
  <si>
    <t>An Coillin, Westport Road, Castlebar,Co. Mayo</t>
  </si>
  <si>
    <t>Ballina District Hospital (St. Joseph's District Hospital), Ballina, Co. Mayo</t>
  </si>
  <si>
    <t>G</t>
  </si>
  <si>
    <t>GALWAY</t>
  </si>
  <si>
    <t>Aras Mac Dara, Community Nursing Unit, Carraroe, Co. Galway</t>
  </si>
  <si>
    <t>RN</t>
  </si>
  <si>
    <t>ROSCOMMON</t>
  </si>
  <si>
    <t>Plunkett Community Nursing Unit, Elphin Street, Termon, Boyle, Co. Roscommon</t>
  </si>
  <si>
    <t>Clifden District Hospital, Clifden, Co. Galway</t>
  </si>
  <si>
    <t>St. Brendan's Home, Lake Road, Loughrea, Co. Galway</t>
  </si>
  <si>
    <t>Aras Attracta Intellectual Disability Services, Swinford, Co. Mayo (Centres 1, 2, 3)</t>
  </si>
  <si>
    <t>Merlin Park Community Nursing Unit 5&amp;6, Dublin Road, Galway, Co. Galway</t>
  </si>
  <si>
    <t>Swinford District Hospital, Swinford, Co. Mayo</t>
  </si>
  <si>
    <t>Sacred Heart Hospital, Golf Links Road, Roscommon, Co. Roscommon</t>
  </si>
  <si>
    <t>Belmullet District Hospital (including Aras Deirbhile), Belmullet, Co. Mayo</t>
  </si>
  <si>
    <t>Final only</t>
  </si>
  <si>
    <t>St. Anne's Community Nursing Home, Clifden, Co. Galway</t>
  </si>
  <si>
    <t>Aras Mhuire Community Nursing Unit, Tuam, Co. Galway</t>
  </si>
  <si>
    <t>St. Augustine's Community Nursing Unit, Cathedral Road, Ballina, Co. Mayo</t>
  </si>
  <si>
    <t>Sacred Heart Hospital, Pontoon Road, Castlebar, Co. Mayo</t>
  </si>
  <si>
    <t>Aras Mathair Pol Community Nursing Unit, Home for the Aged, Knockroe, Castlerea, Co. Roscommon</t>
  </si>
  <si>
    <t>Áras Ronáin (Aras Ronan) Community Nursing Unit, Manistir, Kilronan, Inishmore, Aran Islands, Co. Galway</t>
  </si>
  <si>
    <t>D'Alton Community Nursing Unit, Claremorris, Co. Mayo</t>
  </si>
  <si>
    <t>St. Fionnan's Community Nursing Unit, Achill Sound, Achill Island, Co. Mayo</t>
  </si>
  <si>
    <t>Ballinasloe Community Nursing Unit, Creagh Road, Ballinasloe, Co. Galway</t>
  </si>
  <si>
    <t>Ballydevitt Group Home, Donegal Town, Co. Donegal</t>
  </si>
  <si>
    <t>Kilmacrennan Disability Community Group Homes, Letterkenny, Co. Donegal</t>
  </si>
  <si>
    <t>Chapel Road Community Group Home, Chapel Road, Dungloe, Co. Donegal</t>
  </si>
  <si>
    <t>SO/LM</t>
  </si>
  <si>
    <t>SLIGO/LEITRIM</t>
  </si>
  <si>
    <t>Castlecourt House, Supervised Residential Unit, Sligo/Leitrim &amp; West Cavan Mental Health Services, Ballinphull, Cliffoney, Co. Sligo</t>
  </si>
  <si>
    <t>Ballymacool Respite House, Ballymacool, Letterkenny, Co. Donegal</t>
  </si>
  <si>
    <t>Ballytrim House, Castle Grove, Raphoe Townparks, Raphoe, Co. Donegal</t>
  </si>
  <si>
    <t>Acute Admission Unit, Department of Psychiatry, Letterkenny University Hospital, Kilmacrennan Road, Ballyboe, Glencar, Letterkenney, Co. Donegal</t>
  </si>
  <si>
    <t>Benbulben Lodge, Supervised Residential Unit, Sligo/Leitrim &amp; West Cavan Mental Health Services, Cashelgarron, Co. Sligo</t>
  </si>
  <si>
    <t>Cill Aoibhinn Group Home, Donegal Town, Co. Donegal</t>
  </si>
  <si>
    <t>Ard Greine, Stranorlar Disability Community Group Homes (includes Sean O'Hare Unit), Stranorlar, Co. Donegal</t>
  </si>
  <si>
    <t>North Sligo Disability Service Community Group Homes</t>
  </si>
  <si>
    <t>Antoine House, Drumillard Estate, Castleblayney, Co. Monaghan</t>
  </si>
  <si>
    <t>Manderlay Lodge, HSE Disability Services, Cathedral Close, Cathedral Road, Cavan Town, Co. Cavan</t>
  </si>
  <si>
    <t>Buncrana Community Nursing Unit, Maginn Avenue, Buncrana, Co. Donegal</t>
  </si>
  <si>
    <t>Ramelton Community Nursing Unit, Ramelton, Letterkenny, Co. Donegal</t>
  </si>
  <si>
    <t>56 Fernhill Physical &amp; Sensory Respite House, Glencar, Letterkenny, Co. Donegal</t>
  </si>
  <si>
    <t>St. Christopher's Centre, Loreto Road, Cavan, Co. Cavan</t>
  </si>
  <si>
    <t>Donegal Town Community Hospital, Donegal Town, Co. Donegal</t>
  </si>
  <si>
    <t>Sliabh Glas, Carnamuggagh Upper, Letterkenny, Co. Donegal</t>
  </si>
  <si>
    <t>Drumboe Respite House, Drumboe Lower, Stranorlar, Co. Donegal</t>
  </si>
  <si>
    <t>South Sligo and Leitrim Disability Service Community Group Homes</t>
  </si>
  <si>
    <t>Ard Clochar Complex, Derry Road, Carndonagh, Co. Donegal (Crunligh House, Trusk House and Crock Na Coille)</t>
  </si>
  <si>
    <t>Piermount House, Dungloe, Co. Donegal</t>
  </si>
  <si>
    <t>Ros na Ri, Cornacassa, Co. Monaghan</t>
  </si>
  <si>
    <t>Falcarragh Community Hospital, Falcarragh, Letterkenny Co. Donegal</t>
  </si>
  <si>
    <t>Blackwater House, St. Davnet's Hospital, Armagh Road, Rooskey, Co. Monaghan</t>
  </si>
  <si>
    <t>The Arches, 2 Mulinary Road, Carrickmacross, Co. Monaghan</t>
  </si>
  <si>
    <t>Rowanfield House Supervised Residential Unit, Drumlonagher, Donegal Town, Co. Donegal</t>
  </si>
  <si>
    <t>Millbrook House, HSE Disability Services, Milltown, Monaghan Town, Co. Monaghan</t>
  </si>
  <si>
    <t>25 Ballyduff Park, Lifford, Co. Donegal</t>
  </si>
  <si>
    <t>Meenmore Community Group Homes, Meenmore, Dungloe, Co. Donegal</t>
  </si>
  <si>
    <t>Linden House, Supervised Residential Unit, Sligo/Leitrim &amp; West Cavan Mental Health Services, Keash Road, Bellanascarrow West, Ballymote, Co. Sligo</t>
  </si>
  <si>
    <t>Moville Disability Community Group Homes, Moville, Co. Donegal</t>
  </si>
  <si>
    <t>St. Mary's Residential Centre, Shercock Road, Castleblaney, Monaghan, Co. Monaghan</t>
  </si>
  <si>
    <t>James Connolly Memorial Residential Unit, Donegal Town, Co Donegal  (LTCF)</t>
  </si>
  <si>
    <t>Radharc na Sléibhte, Supervised Residential Unit, Convent Road, Carndonagh, Co. Donegal</t>
  </si>
  <si>
    <t>St. Patrick's Community Hospital, Summerhill, Carrick on Shannon, Co. Leitrim</t>
  </si>
  <si>
    <t>Inbhear na Mara Residential Unit, Doran Park, Bundoran, Co. Donegal</t>
  </si>
  <si>
    <t>Riverwalk House Respite Services, Carndonagh, HSE Learning Disability Residential Unit, Derry Road, Carndonagh, Co. Donegal</t>
  </si>
  <si>
    <t>Fernview Community House (with Cluain Mhuire as a unit under this centre), Billis, Glaslough, Co. Monaghan</t>
  </si>
  <si>
    <t>Tonyglasson Community Home, Doohamlet, Castleblaney, Co. Monaghan</t>
  </si>
  <si>
    <t>Park House Supervised Residential Unit, Carnmore Road, Dungloe, Co. Donegal</t>
  </si>
  <si>
    <t>Carndonagh Community Hospital (Older Persons), Convent Road, Caradonagh, Co. Donegal</t>
  </si>
  <si>
    <t>Donegal Hospice Knocknamona, Letterkenny, Co. Donegal</t>
  </si>
  <si>
    <t>Donagh House, Tiernaneil, Emyvale, Co. Monaghan</t>
  </si>
  <si>
    <t>Dungloe Community Hospital, Gweedore Road, Dungloe, Co. Donegal</t>
  </si>
  <si>
    <t>St. Joseph's Community Hospital, Mullindrait, Stranorlar, Co. Donegal</t>
  </si>
  <si>
    <t>Shiel Community Hospital, College Street, Ballyshannon, Co. Donegal</t>
  </si>
  <si>
    <t>Arus Carolan, Castle Street, Mohill, Co. Leitrim</t>
  </si>
  <si>
    <t>Lifford Community Hospital, Lifford, Co. Donegal</t>
  </si>
  <si>
    <t>Killybegs Community Hospital, Donegal Road, Killybegs, Co. Donegal</t>
  </si>
  <si>
    <t>Acute Inpatient Unit, Sligo/Leitrim &amp; West Cavan Mental Health Services, Clarion Road, Ballytivnan, Sligo Town, Co. Sligo</t>
  </si>
  <si>
    <t>Rock Community Nursing Unit, Carrickboy, Ballyshannon, Co. Donegal</t>
  </si>
  <si>
    <t>St. John's Community Hospital, Ballytivnan, Sligo, Co. Sligo</t>
  </si>
  <si>
    <t>Lisdarragh House, Cootehill Road, Monaghan, Co. Monaghan</t>
  </si>
  <si>
    <t>Breffni Nursing Unit, Ballyconnell Community Service, Ballyconnell, Co. Cavan</t>
  </si>
  <si>
    <t>Ballinamore Nursing Unit, Tully, Ballinamore, Co. Leitrim</t>
  </si>
  <si>
    <t>Tonniscoffey House, Dunraymond, Monaghan Town, Co. Monaghan</t>
  </si>
  <si>
    <t>Saimer View &amp; Eske House Community Group Homes, Co. Donegal</t>
  </si>
  <si>
    <t>Lisdarn Lodge SRU, Cavan Monaghan Mental Health Services, Lisdarn, Co. Cavan</t>
  </si>
  <si>
    <t>Cleary House Supervised Residential Unit, Mental Health Services, Knocknamona, Letterkenny, Co. Donegal</t>
  </si>
  <si>
    <t>Colurgan Group Home, Colurgan, Co. Cavan</t>
  </si>
  <si>
    <t>Arus Breffni, Manorhamilton, Co. Leitrim</t>
  </si>
  <si>
    <t xml:space="preserve">Virginia Nursing Unit, Virginia Community Services, Dublin Road, Virginia, Co. Cavan </t>
  </si>
  <si>
    <t>Lisdarn Unit for the Elderly, Lisdarn, Co. Cavan</t>
  </si>
  <si>
    <t>Sullivan Memorial Home, Cathedral Road, Cavan, Co. Cavan</t>
  </si>
  <si>
    <t>St. Martins House, Falcarragh, Co. Donegal</t>
  </si>
  <si>
    <t>St. Anne's House, Ballyboes, Falcarragh, Co. Donegal</t>
  </si>
  <si>
    <t>Acute Psychiatric Unit, Cavan General Hospital, Lisdarn, Co. Cavan</t>
  </si>
  <si>
    <t>Comment</t>
  </si>
  <si>
    <t>2019-2020 Season-Record Status</t>
  </si>
  <si>
    <t>Max Bed Num</t>
  </si>
  <si>
    <t>Facility Type</t>
  </si>
  <si>
    <t>Public Only</t>
  </si>
  <si>
    <t>Health Region</t>
  </si>
  <si>
    <t>CCA</t>
  </si>
  <si>
    <t>LHO</t>
  </si>
  <si>
    <t>HSE Area</t>
  </si>
  <si>
    <t>CHO</t>
  </si>
  <si>
    <t>ID</t>
  </si>
  <si>
    <t>% Uptake of Flu Vaccine in LTCF-based Residents in 2019-2020-Point prevalence survey-End January 2020</t>
  </si>
  <si>
    <t>No. Eligible LongTerm Residents</t>
  </si>
  <si>
    <t>No. Vaccinated LongTerm Residents</t>
  </si>
  <si>
    <t>% Uptake LongTerm Residents</t>
  </si>
  <si>
    <t>No. Eligible Respite Residents</t>
  </si>
  <si>
    <t>No. Vaccinated Respite Residents</t>
  </si>
  <si>
    <t>% Uptake Respite Residents</t>
  </si>
  <si>
    <t>North West Hospice (Sligo University Hospital), The Mall, Sligo Town, Co. Sligo</t>
  </si>
  <si>
    <t>Dunabbey House, The Spring, Dungarvan, Co. Waterford</t>
  </si>
  <si>
    <t>Daughters of Charity Disability Support Services, North Tipperary / Offaly, St. Anne's Centre, Sean Ross Abbey, Roscrea, Co. Tipperary</t>
  </si>
  <si>
    <t>Rehabcare Adult Residential Service, Avon House, Drombanna, Co. Limerick</t>
  </si>
  <si>
    <t>Cope Foundation, 27/28 Lotamore Avenue, Mayfield, Cork City, Co. Cork</t>
  </si>
  <si>
    <t>Cope Foundation, Naomh Stiofan, 18 Iona Road, Mayfield, Cork City, Co. Cork</t>
  </si>
  <si>
    <t>Cope Foundation, 1 Rossbarra, Deerpark, Cork City, Co. Cork</t>
  </si>
  <si>
    <t xml:space="preserve">Cope Foundation, Teach Cairde, Scartagh, Clonakilty, Co. Cork </t>
  </si>
  <si>
    <t>Cope Foundation, Dochas &amp; Glenbeg, Clogheen, Clonakilty, Co. Cork</t>
  </si>
  <si>
    <t>Cope Foundation, Houses 5-6 Ard Na Gaoithe, Kilmore Heights, Hollyhill, Cork City, Co. Cork</t>
  </si>
  <si>
    <t>Cope Foundation, House 7, Ard Na Gaoithe, Kilmore Heights, Hollyhill, Cork City, Co. Cork</t>
  </si>
  <si>
    <t>Cope Foundation, Ennismore Lodge, St. Colmcille Avenue, Mayfield, Cork City, Co. Cork</t>
  </si>
  <si>
    <t>Cope Foundation, St. Francis Gardens, Thomas, Davis Street, Blackpool, Cork City, Co. Cork</t>
  </si>
  <si>
    <t>Cope Foundation, No. 1-4 Vicars Road, Dean Bastible Place, Togher &amp; No.42-43 Manor Hill, Ballincollig, Cork</t>
  </si>
  <si>
    <t>Cope Foundation, Springfort Crescent, Montenotte, Cork City, Co. Cork</t>
  </si>
  <si>
    <t>Cope Foundation, Houses 1-4, Ard Na Gaoithe, Kilmore Heights, Hollyhill, Cork City, Co. Cork</t>
  </si>
  <si>
    <t>Cope Foundation, Scoil Eanna, 	Middle Glanmire Road, Montenotte, Cork City, Co. Cork</t>
  </si>
  <si>
    <t>St. Patrick's Cheshire Home, Carlow Road, Tullow, Co. Carlow</t>
  </si>
  <si>
    <t>The Children’s Sunshine Home (LauraLynn Children's Hospice), Leopardstown Road, Dublin 18</t>
  </si>
  <si>
    <t>Craddock House Nursing Home, Craddockstown Road, Naas, Kildare, Co. Kildare</t>
  </si>
  <si>
    <t>TLC Cara Care Centre, Northwood Park, Santry, Dublin 9</t>
  </si>
  <si>
    <t>Total  No. of LTCFs</t>
  </si>
  <si>
    <t>All Public Only LTCFs</t>
  </si>
  <si>
    <t>All Non-Public Only LTCFs</t>
  </si>
  <si>
    <t>CHO1 Public Only LTCFs</t>
  </si>
  <si>
    <t>CHO2 Public Only LTCFs</t>
  </si>
  <si>
    <t>CHO3 Public Only LTCFs</t>
  </si>
  <si>
    <t>CHO4 Public Only LTCFs</t>
  </si>
  <si>
    <t>CHO5 Public Only LTCFs</t>
  </si>
  <si>
    <t>CHO6 Public Only LTCFs</t>
  </si>
  <si>
    <t>CHO7 Public Only LTCFs</t>
  </si>
  <si>
    <t>CHO8 Public Only LTCFs</t>
  </si>
  <si>
    <t>CHO9 Public Only LTCFs</t>
  </si>
  <si>
    <t>Name of Hospital</t>
  </si>
  <si>
    <t>Name of Residential Care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</si>
</sst>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0" fontId="0" fillId="0" borderId="0" xfId="0" applyFont="1" applyFill="1"/>
    <xf numFmtId="0" fontId="2" fillId="0" borderId="2" xfId="0" applyFont="1" applyFill="1" applyBorder="1"/>
    <xf numFmtId="14" fontId="2" fillId="0" borderId="2" xfId="0" applyNumberFormat="1" applyFont="1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14" fontId="3" fillId="0" borderId="2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/>
    <xf numFmtId="14" fontId="3" fillId="0" borderId="4" xfId="0" applyNumberFormat="1" applyFont="1" applyFill="1" applyBorder="1"/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/>
    <xf numFmtId="0" fontId="3" fillId="0" borderId="5" xfId="0" applyFont="1" applyFill="1" applyBorder="1" applyAlignment="1"/>
    <xf numFmtId="0" fontId="5" fillId="0" borderId="0" xfId="0" applyFont="1"/>
    <xf numFmtId="0" fontId="4" fillId="0" borderId="0" xfId="0" applyFont="1"/>
    <xf numFmtId="0" fontId="3" fillId="0" borderId="3" xfId="0" applyFont="1" applyBorder="1"/>
    <xf numFmtId="164" fontId="3" fillId="0" borderId="3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3" fillId="0" borderId="4" xfId="0" applyFont="1" applyBorder="1"/>
    <xf numFmtId="164" fontId="3" fillId="0" borderId="4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6" xfId="0" applyFont="1" applyFill="1" applyBorder="1"/>
    <xf numFmtId="0" fontId="0" fillId="0" borderId="5" xfId="0" applyFont="1" applyFill="1" applyBorder="1"/>
    <xf numFmtId="0" fontId="3" fillId="0" borderId="7" xfId="0" applyFont="1" applyFill="1" applyBorder="1" applyAlignment="1">
      <alignment horizontal="right"/>
    </xf>
    <xf numFmtId="14" fontId="7" fillId="0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164" fontId="3" fillId="0" borderId="4" xfId="0" applyNumberFormat="1" applyFont="1" applyFill="1" applyBorder="1"/>
    <xf numFmtId="164" fontId="3" fillId="0" borderId="2" xfId="0" applyNumberFormat="1" applyFont="1" applyFill="1" applyBorder="1"/>
    <xf numFmtId="1" fontId="3" fillId="0" borderId="2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2" borderId="2" xfId="0" applyFont="1" applyFill="1" applyBorder="1"/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/>
    <xf numFmtId="164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/>
    <xf numFmtId="0" fontId="2" fillId="0" borderId="3" xfId="0" applyFont="1" applyFill="1" applyBorder="1" applyAlignment="1">
      <alignment horizontal="right"/>
    </xf>
    <xf numFmtId="164" fontId="2" fillId="0" borderId="3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right" wrapText="1"/>
    </xf>
    <xf numFmtId="1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1" fontId="3" fillId="0" borderId="2" xfId="0" applyNumberFormat="1" applyFont="1" applyFill="1" applyBorder="1" applyAlignment="1">
      <alignment horizontal="right"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1" fontId="3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Border="1" applyAlignment="1"/>
    <xf numFmtId="0" fontId="3" fillId="3" borderId="8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3" fillId="0" borderId="9" xfId="0" applyFont="1" applyFill="1" applyBorder="1"/>
    <xf numFmtId="164" fontId="3" fillId="0" borderId="9" xfId="0" applyNumberFormat="1" applyFont="1" applyFill="1" applyBorder="1"/>
    <xf numFmtId="1" fontId="2" fillId="0" borderId="3" xfId="0" applyNumberFormat="1" applyFont="1" applyFill="1" applyBorder="1"/>
    <xf numFmtId="1" fontId="2" fillId="0" borderId="2" xfId="0" applyNumberFormat="1" applyFont="1" applyFill="1" applyBorder="1"/>
    <xf numFmtId="1" fontId="3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1384-2934-4213-AD28-4CF367A71B7E}">
  <dimension ref="A1:P71"/>
  <sheetViews>
    <sheetView tabSelected="1" zoomScale="86" zoomScaleNormal="86" workbookViewId="0">
      <pane ySplit="1" topLeftCell="A2" activePane="bottomLeft" state="frozen"/>
      <selection activeCell="L72" sqref="L72"/>
      <selection pane="bottomLeft" activeCell="B13" sqref="B13"/>
    </sheetView>
  </sheetViews>
  <sheetFormatPr defaultRowHeight="15" x14ac:dyDescent="0.25"/>
  <cols>
    <col min="1" max="1" width="6.140625" style="5" bestFit="1" customWidth="1"/>
    <col min="2" max="2" width="32.85546875" style="5" customWidth="1"/>
    <col min="3" max="3" width="20.28515625" style="5" customWidth="1"/>
    <col min="4" max="4" width="10.5703125" style="5" customWidth="1"/>
    <col min="5" max="5" width="10.42578125" style="23" hidden="1" customWidth="1"/>
    <col min="6" max="6" width="10.42578125" style="23" customWidth="1"/>
    <col min="7" max="7" width="14.5703125" style="21" customWidth="1"/>
    <col min="8" max="8" width="11.28515625" style="21" customWidth="1"/>
    <col min="9" max="9" width="9.7109375" style="47" customWidth="1"/>
    <col min="10" max="10" width="15" style="21" customWidth="1"/>
    <col min="11" max="11" width="11.5703125" style="22" customWidth="1"/>
    <col min="12" max="12" width="14.28515625" style="21" customWidth="1"/>
    <col min="13" max="13" width="11.85546875" style="21" customWidth="1"/>
    <col min="14" max="14" width="10.140625" style="21" customWidth="1"/>
    <col min="15" max="15" width="17.140625" style="21" customWidth="1"/>
    <col min="16" max="16" width="30.85546875" style="5" customWidth="1"/>
    <col min="17" max="16384" width="9.140625" style="5"/>
  </cols>
  <sheetData>
    <row r="1" spans="1:15" ht="41.25" customHeight="1" x14ac:dyDescent="0.25">
      <c r="A1" s="1" t="s">
        <v>73</v>
      </c>
      <c r="B1" s="2" t="s">
        <v>633</v>
      </c>
      <c r="C1" s="2" t="s">
        <v>0</v>
      </c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2" t="s">
        <v>6</v>
      </c>
      <c r="J1" s="4" t="s">
        <v>7</v>
      </c>
      <c r="K1" s="1" t="s">
        <v>8</v>
      </c>
      <c r="L1" s="36" t="s">
        <v>9</v>
      </c>
      <c r="M1" s="36" t="s">
        <v>10</v>
      </c>
      <c r="N1" s="37" t="s">
        <v>11</v>
      </c>
      <c r="O1" s="37" t="s">
        <v>12</v>
      </c>
    </row>
    <row r="2" spans="1:15" x14ac:dyDescent="0.25">
      <c r="A2" s="6" t="s">
        <v>74</v>
      </c>
      <c r="B2" s="6" t="s">
        <v>64</v>
      </c>
      <c r="C2" s="6" t="s">
        <v>15</v>
      </c>
      <c r="D2" s="7">
        <v>43913.681944444397</v>
      </c>
      <c r="E2" s="7" t="s">
        <v>75</v>
      </c>
      <c r="F2" s="7">
        <v>43913</v>
      </c>
      <c r="G2" s="8">
        <v>2189</v>
      </c>
      <c r="H2" s="8">
        <v>2397</v>
      </c>
      <c r="I2" s="43">
        <f>G2/H2*100</f>
        <v>91.322486441385067</v>
      </c>
      <c r="J2" s="8" t="s">
        <v>175</v>
      </c>
      <c r="K2" s="9" t="s">
        <v>176</v>
      </c>
      <c r="L2" s="10">
        <v>1967</v>
      </c>
      <c r="M2" s="10">
        <v>2320</v>
      </c>
      <c r="N2" s="10">
        <v>84.8</v>
      </c>
      <c r="O2" s="38">
        <f t="shared" ref="O2:O65" si="0">I2-N2</f>
        <v>6.5224864413850696</v>
      </c>
    </row>
    <row r="3" spans="1:15" x14ac:dyDescent="0.25">
      <c r="A3" s="6" t="s">
        <v>76</v>
      </c>
      <c r="B3" s="6" t="s">
        <v>46</v>
      </c>
      <c r="C3" s="6" t="s">
        <v>15</v>
      </c>
      <c r="D3" s="7">
        <v>43990.374305555597</v>
      </c>
      <c r="E3" s="11" t="s">
        <v>77</v>
      </c>
      <c r="F3" s="7">
        <v>43989</v>
      </c>
      <c r="G3" s="8">
        <v>757</v>
      </c>
      <c r="H3" s="8">
        <v>931</v>
      </c>
      <c r="I3" s="43">
        <f t="shared" ref="I3:I57" si="1">G3/H3*100</f>
        <v>81.310418904403875</v>
      </c>
      <c r="J3" s="8" t="s">
        <v>175</v>
      </c>
      <c r="K3" s="9" t="s">
        <v>176</v>
      </c>
      <c r="L3" s="12">
        <v>717</v>
      </c>
      <c r="M3" s="12">
        <v>895</v>
      </c>
      <c r="N3" s="12">
        <v>80.099999999999994</v>
      </c>
      <c r="O3" s="39">
        <f t="shared" si="0"/>
        <v>1.2104189044038804</v>
      </c>
    </row>
    <row r="4" spans="1:15" x14ac:dyDescent="0.25">
      <c r="A4" s="6" t="s">
        <v>78</v>
      </c>
      <c r="B4" s="6" t="s">
        <v>52</v>
      </c>
      <c r="C4" s="6" t="s">
        <v>15</v>
      </c>
      <c r="D4" s="7">
        <v>43978.547916666699</v>
      </c>
      <c r="E4" s="11" t="s">
        <v>79</v>
      </c>
      <c r="F4" s="7">
        <v>43978</v>
      </c>
      <c r="G4" s="8">
        <v>840</v>
      </c>
      <c r="H4" s="8">
        <v>1160</v>
      </c>
      <c r="I4" s="43">
        <f t="shared" si="1"/>
        <v>72.41379310344827</v>
      </c>
      <c r="J4" s="8" t="s">
        <v>175</v>
      </c>
      <c r="K4" s="9" t="s">
        <v>176</v>
      </c>
      <c r="L4" s="12">
        <v>586</v>
      </c>
      <c r="M4" s="12">
        <v>1087</v>
      </c>
      <c r="N4" s="12">
        <v>53.9</v>
      </c>
      <c r="O4" s="40">
        <f t="shared" si="0"/>
        <v>18.513793103448272</v>
      </c>
    </row>
    <row r="5" spans="1:15" x14ac:dyDescent="0.25">
      <c r="A5" s="13" t="s">
        <v>80</v>
      </c>
      <c r="B5" s="13" t="s">
        <v>55</v>
      </c>
      <c r="C5" s="13" t="s">
        <v>15</v>
      </c>
      <c r="D5" s="11">
        <v>43941.493750000001</v>
      </c>
      <c r="E5" s="11" t="s">
        <v>81</v>
      </c>
      <c r="F5" s="11">
        <v>43941</v>
      </c>
      <c r="G5" s="14">
        <v>940</v>
      </c>
      <c r="H5" s="14">
        <v>1309</v>
      </c>
      <c r="I5" s="44">
        <f t="shared" si="1"/>
        <v>71.810542398777685</v>
      </c>
      <c r="J5" s="14" t="s">
        <v>175</v>
      </c>
      <c r="K5" s="15" t="s">
        <v>177</v>
      </c>
      <c r="L5" s="12">
        <v>896</v>
      </c>
      <c r="M5" s="12">
        <v>1401</v>
      </c>
      <c r="N5" s="12">
        <v>64</v>
      </c>
      <c r="O5" s="39">
        <f t="shared" si="0"/>
        <v>7.8105423987776845</v>
      </c>
    </row>
    <row r="6" spans="1:15" x14ac:dyDescent="0.25">
      <c r="A6" s="13" t="s">
        <v>82</v>
      </c>
      <c r="B6" s="13" t="s">
        <v>70</v>
      </c>
      <c r="C6" s="13" t="s">
        <v>15</v>
      </c>
      <c r="D6" s="11">
        <v>44004.398611111101</v>
      </c>
      <c r="E6" s="11" t="s">
        <v>83</v>
      </c>
      <c r="F6" s="11">
        <v>44001</v>
      </c>
      <c r="G6" s="14">
        <v>2704</v>
      </c>
      <c r="H6" s="14">
        <v>4056</v>
      </c>
      <c r="I6" s="44">
        <f t="shared" si="1"/>
        <v>66.666666666666657</v>
      </c>
      <c r="J6" s="14" t="s">
        <v>175</v>
      </c>
      <c r="K6" s="15" t="s">
        <v>176</v>
      </c>
      <c r="L6" s="12">
        <v>2387</v>
      </c>
      <c r="M6" s="12">
        <v>3838</v>
      </c>
      <c r="N6" s="12">
        <v>62.2</v>
      </c>
      <c r="O6" s="39">
        <f t="shared" si="0"/>
        <v>4.4666666666666544</v>
      </c>
    </row>
    <row r="7" spans="1:15" x14ac:dyDescent="0.25">
      <c r="A7" s="13" t="s">
        <v>84</v>
      </c>
      <c r="B7" s="13" t="s">
        <v>25</v>
      </c>
      <c r="C7" s="13" t="s">
        <v>15</v>
      </c>
      <c r="D7" s="11">
        <v>43978.552777777797</v>
      </c>
      <c r="E7" s="11" t="s">
        <v>79</v>
      </c>
      <c r="F7" s="11">
        <v>43978</v>
      </c>
      <c r="G7" s="14">
        <v>139</v>
      </c>
      <c r="H7" s="14">
        <v>219</v>
      </c>
      <c r="I7" s="44">
        <f t="shared" si="1"/>
        <v>63.470319634703202</v>
      </c>
      <c r="J7" s="14" t="s">
        <v>175</v>
      </c>
      <c r="K7" s="15" t="s">
        <v>177</v>
      </c>
      <c r="L7" s="12">
        <v>59</v>
      </c>
      <c r="M7" s="12">
        <v>121</v>
      </c>
      <c r="N7" s="12">
        <v>48.8</v>
      </c>
      <c r="O7" s="40">
        <f t="shared" si="0"/>
        <v>14.670319634703205</v>
      </c>
    </row>
    <row r="8" spans="1:15" x14ac:dyDescent="0.25">
      <c r="A8" s="13" t="s">
        <v>85</v>
      </c>
      <c r="B8" s="13" t="s">
        <v>30</v>
      </c>
      <c r="C8" s="13" t="s">
        <v>15</v>
      </c>
      <c r="D8" s="11">
        <v>43913.698611111096</v>
      </c>
      <c r="E8" s="11" t="s">
        <v>75</v>
      </c>
      <c r="F8" s="11">
        <v>43913</v>
      </c>
      <c r="G8" s="14">
        <v>185</v>
      </c>
      <c r="H8" s="14">
        <v>321</v>
      </c>
      <c r="I8" s="44">
        <f t="shared" si="1"/>
        <v>57.63239875389408</v>
      </c>
      <c r="J8" s="14" t="s">
        <v>175</v>
      </c>
      <c r="K8" s="15" t="s">
        <v>176</v>
      </c>
      <c r="L8" s="12">
        <v>210</v>
      </c>
      <c r="M8" s="12">
        <v>346</v>
      </c>
      <c r="N8" s="12">
        <v>60.7</v>
      </c>
      <c r="O8" s="39">
        <f t="shared" si="0"/>
        <v>-3.067601246105923</v>
      </c>
    </row>
    <row r="9" spans="1:15" x14ac:dyDescent="0.25">
      <c r="A9" s="6" t="s">
        <v>86</v>
      </c>
      <c r="B9" s="6" t="s">
        <v>59</v>
      </c>
      <c r="C9" s="6" t="s">
        <v>16</v>
      </c>
      <c r="D9" s="7">
        <v>43909.579166666699</v>
      </c>
      <c r="E9" s="11" t="s">
        <v>87</v>
      </c>
      <c r="F9" s="7">
        <v>43909</v>
      </c>
      <c r="G9" s="8">
        <v>1025</v>
      </c>
      <c r="H9" s="8">
        <v>1398</v>
      </c>
      <c r="I9" s="43">
        <f t="shared" si="1"/>
        <v>73.319027181688128</v>
      </c>
      <c r="J9" s="8" t="s">
        <v>175</v>
      </c>
      <c r="K9" s="9" t="s">
        <v>176</v>
      </c>
      <c r="L9" s="12">
        <v>1012</v>
      </c>
      <c r="M9" s="12">
        <v>1399</v>
      </c>
      <c r="N9" s="12">
        <v>72.3</v>
      </c>
      <c r="O9" s="39">
        <f t="shared" si="0"/>
        <v>1.0190271816881307</v>
      </c>
    </row>
    <row r="10" spans="1:15" x14ac:dyDescent="0.25">
      <c r="A10" s="6" t="s">
        <v>88</v>
      </c>
      <c r="B10" s="6" t="s">
        <v>62</v>
      </c>
      <c r="C10" s="6" t="s">
        <v>16</v>
      </c>
      <c r="D10" s="7">
        <v>43998.396527777797</v>
      </c>
      <c r="E10" s="11" t="s">
        <v>89</v>
      </c>
      <c r="F10" s="7">
        <v>43998</v>
      </c>
      <c r="G10" s="8">
        <v>1565</v>
      </c>
      <c r="H10" s="8">
        <v>2168</v>
      </c>
      <c r="I10" s="43">
        <f t="shared" si="1"/>
        <v>72.186346863468628</v>
      </c>
      <c r="J10" s="8" t="s">
        <v>175</v>
      </c>
      <c r="K10" s="9" t="s">
        <v>176</v>
      </c>
      <c r="L10" s="12">
        <v>1378</v>
      </c>
      <c r="M10" s="12">
        <v>2114</v>
      </c>
      <c r="N10" s="12">
        <v>65.2</v>
      </c>
      <c r="O10" s="39">
        <f t="shared" si="0"/>
        <v>6.9863468634686257</v>
      </c>
    </row>
    <row r="11" spans="1:15" x14ac:dyDescent="0.25">
      <c r="A11" s="13" t="s">
        <v>90</v>
      </c>
      <c r="B11" s="13" t="s">
        <v>65</v>
      </c>
      <c r="C11" s="13" t="s">
        <v>17</v>
      </c>
      <c r="D11" s="11">
        <v>43909.617361111101</v>
      </c>
      <c r="E11" s="11" t="s">
        <v>87</v>
      </c>
      <c r="F11" s="11">
        <v>43909</v>
      </c>
      <c r="G11" s="14">
        <v>2080</v>
      </c>
      <c r="H11" s="14">
        <v>2943</v>
      </c>
      <c r="I11" s="44">
        <f t="shared" si="1"/>
        <v>70.676180767923896</v>
      </c>
      <c r="J11" s="14" t="s">
        <v>175</v>
      </c>
      <c r="K11" s="15" t="s">
        <v>176</v>
      </c>
      <c r="L11" s="12">
        <v>1995</v>
      </c>
      <c r="M11" s="12">
        <v>2843</v>
      </c>
      <c r="N11" s="12">
        <v>70.2</v>
      </c>
      <c r="O11" s="39">
        <f t="shared" si="0"/>
        <v>0.47618076792389274</v>
      </c>
    </row>
    <row r="12" spans="1:15" x14ac:dyDescent="0.25">
      <c r="A12" s="13" t="s">
        <v>91</v>
      </c>
      <c r="B12" s="13" t="s">
        <v>47</v>
      </c>
      <c r="C12" s="13" t="s">
        <v>17</v>
      </c>
      <c r="D12" s="11">
        <v>43986.354861111096</v>
      </c>
      <c r="E12" s="11" t="s">
        <v>92</v>
      </c>
      <c r="F12" s="11">
        <v>43986</v>
      </c>
      <c r="G12" s="14">
        <v>660</v>
      </c>
      <c r="H12" s="14">
        <v>948</v>
      </c>
      <c r="I12" s="44">
        <f t="shared" si="1"/>
        <v>69.620253164556971</v>
      </c>
      <c r="J12" s="14" t="s">
        <v>175</v>
      </c>
      <c r="K12" s="15" t="s">
        <v>176</v>
      </c>
      <c r="L12" s="12">
        <v>552</v>
      </c>
      <c r="M12" s="12">
        <v>960</v>
      </c>
      <c r="N12" s="12">
        <v>57.5</v>
      </c>
      <c r="O12" s="39">
        <f t="shared" si="0"/>
        <v>12.120253164556971</v>
      </c>
    </row>
    <row r="13" spans="1:15" x14ac:dyDescent="0.25">
      <c r="A13" s="13" t="s">
        <v>93</v>
      </c>
      <c r="B13" s="13" t="s">
        <v>39</v>
      </c>
      <c r="C13" s="13" t="s">
        <v>17</v>
      </c>
      <c r="D13" s="11">
        <v>44008.427777777797</v>
      </c>
      <c r="E13" s="11" t="s">
        <v>94</v>
      </c>
      <c r="F13" s="11">
        <v>44008</v>
      </c>
      <c r="G13" s="14">
        <v>367</v>
      </c>
      <c r="H13" s="14">
        <v>565</v>
      </c>
      <c r="I13" s="44">
        <f t="shared" si="1"/>
        <v>64.955752212389385</v>
      </c>
      <c r="J13" s="14" t="s">
        <v>175</v>
      </c>
      <c r="K13" s="15" t="s">
        <v>176</v>
      </c>
      <c r="L13" s="12">
        <v>352</v>
      </c>
      <c r="M13" s="12">
        <v>556</v>
      </c>
      <c r="N13" s="12">
        <v>63.3</v>
      </c>
      <c r="O13" s="39">
        <f t="shared" si="0"/>
        <v>1.6557522123893875</v>
      </c>
    </row>
    <row r="14" spans="1:15" x14ac:dyDescent="0.25">
      <c r="A14" s="13" t="s">
        <v>95</v>
      </c>
      <c r="B14" s="13" t="s">
        <v>72</v>
      </c>
      <c r="C14" s="13" t="s">
        <v>17</v>
      </c>
      <c r="D14" s="11">
        <v>43900.774305555598</v>
      </c>
      <c r="E14" s="11" t="s">
        <v>96</v>
      </c>
      <c r="F14" s="11">
        <v>43900</v>
      </c>
      <c r="G14" s="14">
        <v>2774</v>
      </c>
      <c r="H14" s="14">
        <v>4661</v>
      </c>
      <c r="I14" s="44">
        <f t="shared" si="1"/>
        <v>59.515125509547303</v>
      </c>
      <c r="J14" s="14" t="s">
        <v>175</v>
      </c>
      <c r="K14" s="15" t="s">
        <v>176</v>
      </c>
      <c r="L14" s="12">
        <v>2721</v>
      </c>
      <c r="M14" s="12">
        <v>5073</v>
      </c>
      <c r="N14" s="12">
        <v>53.6</v>
      </c>
      <c r="O14" s="39">
        <f t="shared" si="0"/>
        <v>5.9151255095473019</v>
      </c>
    </row>
    <row r="15" spans="1:15" x14ac:dyDescent="0.25">
      <c r="A15" s="13" t="s">
        <v>97</v>
      </c>
      <c r="B15" s="13" t="s">
        <v>43</v>
      </c>
      <c r="C15" s="13" t="s">
        <v>17</v>
      </c>
      <c r="D15" s="11">
        <v>44009.7277777778</v>
      </c>
      <c r="E15" s="11" t="s">
        <v>98</v>
      </c>
      <c r="F15" s="11">
        <v>44009</v>
      </c>
      <c r="G15" s="14">
        <v>486</v>
      </c>
      <c r="H15" s="14">
        <v>842</v>
      </c>
      <c r="I15" s="44">
        <f t="shared" si="1"/>
        <v>57.719714964370553</v>
      </c>
      <c r="J15" s="14" t="s">
        <v>175</v>
      </c>
      <c r="K15" s="15" t="s">
        <v>176</v>
      </c>
      <c r="L15" s="12">
        <v>443</v>
      </c>
      <c r="M15" s="12">
        <v>848</v>
      </c>
      <c r="N15" s="12">
        <v>52.2</v>
      </c>
      <c r="O15" s="39">
        <f t="shared" si="0"/>
        <v>5.5197149643705501</v>
      </c>
    </row>
    <row r="16" spans="1:15" x14ac:dyDescent="0.25">
      <c r="A16" s="13" t="s">
        <v>99</v>
      </c>
      <c r="B16" s="13" t="s">
        <v>53</v>
      </c>
      <c r="C16" s="13" t="s">
        <v>17</v>
      </c>
      <c r="D16" s="11">
        <v>43915.391666666699</v>
      </c>
      <c r="E16" s="11" t="s">
        <v>100</v>
      </c>
      <c r="F16" s="11">
        <v>43915</v>
      </c>
      <c r="G16" s="14">
        <v>677</v>
      </c>
      <c r="H16" s="14">
        <v>1195</v>
      </c>
      <c r="I16" s="44">
        <f t="shared" si="1"/>
        <v>56.652719665271967</v>
      </c>
      <c r="J16" s="14" t="s">
        <v>175</v>
      </c>
      <c r="K16" s="15" t="s">
        <v>176</v>
      </c>
      <c r="L16" s="12">
        <v>661</v>
      </c>
      <c r="M16" s="12">
        <v>1222</v>
      </c>
      <c r="N16" s="12">
        <v>54.1</v>
      </c>
      <c r="O16" s="39">
        <f t="shared" si="0"/>
        <v>2.5527196652719653</v>
      </c>
    </row>
    <row r="17" spans="1:15" x14ac:dyDescent="0.25">
      <c r="A17" s="13" t="s">
        <v>101</v>
      </c>
      <c r="B17" s="13" t="s">
        <v>42</v>
      </c>
      <c r="C17" s="13" t="s">
        <v>17</v>
      </c>
      <c r="D17" s="11">
        <v>43909.597916666702</v>
      </c>
      <c r="E17" s="11" t="s">
        <v>87</v>
      </c>
      <c r="F17" s="11">
        <v>43909</v>
      </c>
      <c r="G17" s="14">
        <v>449</v>
      </c>
      <c r="H17" s="14">
        <v>830</v>
      </c>
      <c r="I17" s="44">
        <f t="shared" si="1"/>
        <v>54.096385542168676</v>
      </c>
      <c r="J17" s="14" t="s">
        <v>175</v>
      </c>
      <c r="K17" s="15" t="s">
        <v>176</v>
      </c>
      <c r="L17" s="12">
        <v>384</v>
      </c>
      <c r="M17" s="12">
        <v>819</v>
      </c>
      <c r="N17" s="12">
        <v>46.9</v>
      </c>
      <c r="O17" s="39">
        <f t="shared" si="0"/>
        <v>7.1963855421686773</v>
      </c>
    </row>
    <row r="18" spans="1:15" x14ac:dyDescent="0.25">
      <c r="A18" s="13" t="s">
        <v>102</v>
      </c>
      <c r="B18" s="13" t="s">
        <v>54</v>
      </c>
      <c r="C18" s="13" t="s">
        <v>18</v>
      </c>
      <c r="D18" s="11">
        <v>44011.525000000001</v>
      </c>
      <c r="E18" s="11" t="s">
        <v>103</v>
      </c>
      <c r="F18" s="11">
        <v>44011</v>
      </c>
      <c r="G18" s="14">
        <v>851</v>
      </c>
      <c r="H18" s="14">
        <v>1224</v>
      </c>
      <c r="I18" s="44">
        <f t="shared" si="1"/>
        <v>69.526143790849673</v>
      </c>
      <c r="J18" s="14" t="s">
        <v>175</v>
      </c>
      <c r="K18" s="15" t="s">
        <v>176</v>
      </c>
      <c r="L18" s="12">
        <v>769</v>
      </c>
      <c r="M18" s="12">
        <v>1290</v>
      </c>
      <c r="N18" s="12">
        <v>59.6</v>
      </c>
      <c r="O18" s="39">
        <f t="shared" si="0"/>
        <v>9.9261437908496717</v>
      </c>
    </row>
    <row r="19" spans="1:15" x14ac:dyDescent="0.25">
      <c r="A19" s="13" t="s">
        <v>104</v>
      </c>
      <c r="B19" s="13" t="s">
        <v>48</v>
      </c>
      <c r="C19" s="13" t="s">
        <v>18</v>
      </c>
      <c r="D19" s="11">
        <v>44012.415972222203</v>
      </c>
      <c r="E19" s="11" t="s">
        <v>105</v>
      </c>
      <c r="F19" s="11">
        <v>44012</v>
      </c>
      <c r="G19" s="14">
        <v>650</v>
      </c>
      <c r="H19" s="14">
        <v>951</v>
      </c>
      <c r="I19" s="44">
        <f t="shared" si="1"/>
        <v>68.349106203995788</v>
      </c>
      <c r="J19" s="14" t="s">
        <v>175</v>
      </c>
      <c r="K19" s="15" t="s">
        <v>176</v>
      </c>
      <c r="L19" s="12">
        <v>544</v>
      </c>
      <c r="M19" s="12">
        <v>859</v>
      </c>
      <c r="N19" s="12">
        <v>63.3</v>
      </c>
      <c r="O19" s="39">
        <f t="shared" si="0"/>
        <v>5.049106203995791</v>
      </c>
    </row>
    <row r="20" spans="1:15" x14ac:dyDescent="0.25">
      <c r="A20" s="13" t="s">
        <v>106</v>
      </c>
      <c r="B20" s="13" t="s">
        <v>37</v>
      </c>
      <c r="C20" s="13" t="s">
        <v>18</v>
      </c>
      <c r="D20" s="11">
        <v>43994.4375</v>
      </c>
      <c r="E20" s="11" t="s">
        <v>107</v>
      </c>
      <c r="F20" s="11">
        <v>43994</v>
      </c>
      <c r="G20" s="14">
        <v>331</v>
      </c>
      <c r="H20" s="14">
        <v>495</v>
      </c>
      <c r="I20" s="44">
        <f t="shared" si="1"/>
        <v>66.868686868686865</v>
      </c>
      <c r="J20" s="14" t="s">
        <v>175</v>
      </c>
      <c r="K20" s="15" t="s">
        <v>176</v>
      </c>
      <c r="L20" s="12">
        <v>354</v>
      </c>
      <c r="M20" s="12">
        <v>507</v>
      </c>
      <c r="N20" s="12">
        <v>69.8</v>
      </c>
      <c r="O20" s="39">
        <f t="shared" si="0"/>
        <v>-2.9313131313131322</v>
      </c>
    </row>
    <row r="21" spans="1:15" x14ac:dyDescent="0.25">
      <c r="A21" s="13" t="s">
        <v>108</v>
      </c>
      <c r="B21" s="13" t="s">
        <v>68</v>
      </c>
      <c r="C21" s="13" t="s">
        <v>18</v>
      </c>
      <c r="D21" s="11">
        <v>43990.711805555598</v>
      </c>
      <c r="E21" s="11" t="s">
        <v>109</v>
      </c>
      <c r="F21" s="11">
        <v>43990</v>
      </c>
      <c r="G21" s="14">
        <v>2333</v>
      </c>
      <c r="H21" s="14">
        <v>3580</v>
      </c>
      <c r="I21" s="44">
        <f t="shared" si="1"/>
        <v>65.167597765363126</v>
      </c>
      <c r="J21" s="14" t="s">
        <v>175</v>
      </c>
      <c r="K21" s="15" t="s">
        <v>176</v>
      </c>
      <c r="L21" s="12">
        <v>2223</v>
      </c>
      <c r="M21" s="12">
        <v>3642</v>
      </c>
      <c r="N21" s="12">
        <v>61</v>
      </c>
      <c r="O21" s="39">
        <f t="shared" si="0"/>
        <v>4.1675977653631264</v>
      </c>
    </row>
    <row r="22" spans="1:15" x14ac:dyDescent="0.25">
      <c r="A22" s="13" t="s">
        <v>110</v>
      </c>
      <c r="B22" s="13" t="s">
        <v>51</v>
      </c>
      <c r="C22" s="13" t="s">
        <v>18</v>
      </c>
      <c r="D22" s="11">
        <v>44027.753472222197</v>
      </c>
      <c r="E22" s="11" t="s">
        <v>111</v>
      </c>
      <c r="F22" s="11">
        <v>44027</v>
      </c>
      <c r="G22" s="14">
        <v>709</v>
      </c>
      <c r="H22" s="14">
        <v>1111</v>
      </c>
      <c r="I22" s="44">
        <f t="shared" si="1"/>
        <v>63.816381638163818</v>
      </c>
      <c r="J22" s="14">
        <v>0</v>
      </c>
      <c r="K22" s="15" t="s">
        <v>176</v>
      </c>
      <c r="L22" s="12">
        <v>579</v>
      </c>
      <c r="M22" s="12">
        <v>1050</v>
      </c>
      <c r="N22" s="12">
        <v>55.1</v>
      </c>
      <c r="O22" s="39">
        <f t="shared" si="0"/>
        <v>8.7163816381638171</v>
      </c>
    </row>
    <row r="23" spans="1:15" x14ac:dyDescent="0.25">
      <c r="A23" s="13" t="s">
        <v>112</v>
      </c>
      <c r="B23" s="13" t="s">
        <v>40</v>
      </c>
      <c r="C23" s="13" t="s">
        <v>18</v>
      </c>
      <c r="D23" s="11">
        <v>43902.405555555597</v>
      </c>
      <c r="E23" s="11" t="s">
        <v>113</v>
      </c>
      <c r="F23" s="11">
        <v>43902</v>
      </c>
      <c r="G23" s="14">
        <v>340</v>
      </c>
      <c r="H23" s="14">
        <v>595</v>
      </c>
      <c r="I23" s="44">
        <f t="shared" si="1"/>
        <v>57.142857142857139</v>
      </c>
      <c r="J23" s="14" t="s">
        <v>175</v>
      </c>
      <c r="K23" s="15" t="s">
        <v>177</v>
      </c>
      <c r="L23" s="12">
        <v>343</v>
      </c>
      <c r="M23" s="12">
        <v>593</v>
      </c>
      <c r="N23" s="12">
        <v>57.8</v>
      </c>
      <c r="O23" s="39">
        <f t="shared" si="0"/>
        <v>-0.65714285714285836</v>
      </c>
    </row>
    <row r="24" spans="1:15" x14ac:dyDescent="0.25">
      <c r="A24" s="13" t="s">
        <v>114</v>
      </c>
      <c r="B24" s="13" t="s">
        <v>49</v>
      </c>
      <c r="C24" s="13" t="s">
        <v>18</v>
      </c>
      <c r="D24" s="11">
        <v>43992.584027777797</v>
      </c>
      <c r="E24" s="11" t="s">
        <v>115</v>
      </c>
      <c r="F24" s="11">
        <v>43952</v>
      </c>
      <c r="G24" s="14">
        <v>599</v>
      </c>
      <c r="H24" s="14">
        <v>971</v>
      </c>
      <c r="I24" s="44">
        <f t="shared" si="1"/>
        <v>61.688980432543772</v>
      </c>
      <c r="J24" s="14" t="s">
        <v>175</v>
      </c>
      <c r="K24" s="15" t="s">
        <v>176</v>
      </c>
      <c r="L24" s="12">
        <v>651</v>
      </c>
      <c r="M24" s="12">
        <v>1019</v>
      </c>
      <c r="N24" s="12">
        <v>63.9</v>
      </c>
      <c r="O24" s="39">
        <f t="shared" si="0"/>
        <v>-2.2110195674562263</v>
      </c>
    </row>
    <row r="25" spans="1:15" x14ac:dyDescent="0.25">
      <c r="A25" s="13" t="s">
        <v>116</v>
      </c>
      <c r="B25" s="13" t="s">
        <v>36</v>
      </c>
      <c r="C25" s="13" t="s">
        <v>18</v>
      </c>
      <c r="D25" s="11">
        <v>44000.784027777801</v>
      </c>
      <c r="E25" s="11" t="s">
        <v>117</v>
      </c>
      <c r="F25" s="11">
        <v>43948</v>
      </c>
      <c r="G25" s="14">
        <v>263</v>
      </c>
      <c r="H25" s="14">
        <v>475</v>
      </c>
      <c r="I25" s="44">
        <f t="shared" si="1"/>
        <v>55.368421052631575</v>
      </c>
      <c r="J25" s="14" t="s">
        <v>175</v>
      </c>
      <c r="K25" s="15" t="s">
        <v>176</v>
      </c>
      <c r="L25" s="12">
        <v>224</v>
      </c>
      <c r="M25" s="12">
        <v>430</v>
      </c>
      <c r="N25" s="12">
        <v>52.1</v>
      </c>
      <c r="O25" s="39">
        <f t="shared" si="0"/>
        <v>3.2684210526315738</v>
      </c>
    </row>
    <row r="26" spans="1:15" x14ac:dyDescent="0.25">
      <c r="A26" s="13" t="s">
        <v>118</v>
      </c>
      <c r="B26" s="13" t="s">
        <v>32</v>
      </c>
      <c r="C26" s="13" t="s">
        <v>18</v>
      </c>
      <c r="D26" s="11">
        <v>44011.710416666698</v>
      </c>
      <c r="E26" s="11" t="s">
        <v>119</v>
      </c>
      <c r="F26" s="11">
        <v>43980</v>
      </c>
      <c r="G26" s="14">
        <v>191</v>
      </c>
      <c r="H26" s="14">
        <v>348</v>
      </c>
      <c r="I26" s="44">
        <f t="shared" si="1"/>
        <v>54.885057471264368</v>
      </c>
      <c r="J26" s="14" t="s">
        <v>175</v>
      </c>
      <c r="K26" s="15" t="s">
        <v>176</v>
      </c>
      <c r="L26" s="12">
        <v>170</v>
      </c>
      <c r="M26" s="12">
        <v>326</v>
      </c>
      <c r="N26" s="12">
        <v>52.1</v>
      </c>
      <c r="O26" s="39">
        <f t="shared" si="0"/>
        <v>2.7850574712643663</v>
      </c>
    </row>
    <row r="27" spans="1:15" x14ac:dyDescent="0.25">
      <c r="A27" s="13" t="s">
        <v>120</v>
      </c>
      <c r="B27" s="13" t="s">
        <v>67</v>
      </c>
      <c r="C27" s="13" t="s">
        <v>18</v>
      </c>
      <c r="D27" s="11">
        <v>43995.570138888899</v>
      </c>
      <c r="E27" s="11" t="s">
        <v>121</v>
      </c>
      <c r="F27" s="11">
        <v>43880</v>
      </c>
      <c r="G27" s="14">
        <v>1841</v>
      </c>
      <c r="H27" s="14">
        <v>3376</v>
      </c>
      <c r="I27" s="44">
        <f t="shared" si="1"/>
        <v>54.53199052132701</v>
      </c>
      <c r="J27" s="14" t="s">
        <v>175</v>
      </c>
      <c r="K27" s="15" t="s">
        <v>176</v>
      </c>
      <c r="L27" s="12">
        <v>1351</v>
      </c>
      <c r="M27" s="12">
        <v>3291</v>
      </c>
      <c r="N27" s="12">
        <v>41.1</v>
      </c>
      <c r="O27" s="39">
        <f t="shared" si="0"/>
        <v>13.431990521327009</v>
      </c>
    </row>
    <row r="28" spans="1:15" x14ac:dyDescent="0.25">
      <c r="A28" s="13" t="s">
        <v>122</v>
      </c>
      <c r="B28" s="13" t="s">
        <v>34</v>
      </c>
      <c r="C28" s="13" t="s">
        <v>18</v>
      </c>
      <c r="D28" s="11">
        <v>43991.497222222199</v>
      </c>
      <c r="E28" s="11" t="s">
        <v>123</v>
      </c>
      <c r="F28" s="11">
        <v>43991</v>
      </c>
      <c r="G28" s="14">
        <v>244</v>
      </c>
      <c r="H28" s="14">
        <v>448</v>
      </c>
      <c r="I28" s="44">
        <f t="shared" si="1"/>
        <v>54.464285714285708</v>
      </c>
      <c r="J28" s="14" t="s">
        <v>175</v>
      </c>
      <c r="K28" s="15" t="s">
        <v>176</v>
      </c>
      <c r="L28" s="12">
        <v>237</v>
      </c>
      <c r="M28" s="12">
        <v>440</v>
      </c>
      <c r="N28" s="12">
        <v>53.9</v>
      </c>
      <c r="O28" s="39">
        <f t="shared" si="0"/>
        <v>0.56428571428570962</v>
      </c>
    </row>
    <row r="29" spans="1:15" x14ac:dyDescent="0.25">
      <c r="A29" s="13" t="s">
        <v>124</v>
      </c>
      <c r="B29" s="13" t="s">
        <v>63</v>
      </c>
      <c r="C29" s="13" t="s">
        <v>19</v>
      </c>
      <c r="D29" s="11">
        <v>43911.564583333296</v>
      </c>
      <c r="E29" s="11" t="s">
        <v>125</v>
      </c>
      <c r="F29" s="11">
        <v>43911</v>
      </c>
      <c r="G29" s="14">
        <v>1533</v>
      </c>
      <c r="H29" s="14">
        <v>2227</v>
      </c>
      <c r="I29" s="44">
        <f t="shared" si="1"/>
        <v>68.837000449034576</v>
      </c>
      <c r="J29" s="14" t="s">
        <v>175</v>
      </c>
      <c r="K29" s="15" t="s">
        <v>176</v>
      </c>
      <c r="L29" s="12">
        <v>1090</v>
      </c>
      <c r="M29" s="12">
        <v>2298</v>
      </c>
      <c r="N29" s="12">
        <v>47.4</v>
      </c>
      <c r="O29" s="40">
        <f t="shared" si="0"/>
        <v>21.437000449034578</v>
      </c>
    </row>
    <row r="30" spans="1:15" x14ac:dyDescent="0.25">
      <c r="A30" s="13" t="s">
        <v>126</v>
      </c>
      <c r="B30" s="13" t="s">
        <v>27</v>
      </c>
      <c r="C30" s="13" t="s">
        <v>19</v>
      </c>
      <c r="D30" s="11">
        <v>43901.775000000001</v>
      </c>
      <c r="E30" s="11" t="s">
        <v>127</v>
      </c>
      <c r="F30" s="11">
        <v>43901</v>
      </c>
      <c r="G30" s="14">
        <v>187</v>
      </c>
      <c r="H30" s="14">
        <v>286</v>
      </c>
      <c r="I30" s="44">
        <f t="shared" si="1"/>
        <v>65.384615384615387</v>
      </c>
      <c r="J30" s="14" t="s">
        <v>175</v>
      </c>
      <c r="K30" s="15" t="s">
        <v>176</v>
      </c>
      <c r="L30" s="12">
        <v>163</v>
      </c>
      <c r="M30" s="12">
        <v>269</v>
      </c>
      <c r="N30" s="12">
        <v>60.6</v>
      </c>
      <c r="O30" s="39">
        <f t="shared" si="0"/>
        <v>4.7846153846153854</v>
      </c>
    </row>
    <row r="31" spans="1:15" x14ac:dyDescent="0.25">
      <c r="A31" s="13" t="s">
        <v>128</v>
      </c>
      <c r="B31" s="13" t="s">
        <v>58</v>
      </c>
      <c r="C31" s="13" t="s">
        <v>19</v>
      </c>
      <c r="D31" s="11">
        <v>43994.4506944444</v>
      </c>
      <c r="E31" s="11" t="s">
        <v>129</v>
      </c>
      <c r="F31" s="11">
        <v>43993</v>
      </c>
      <c r="G31" s="14">
        <v>803</v>
      </c>
      <c r="H31" s="14">
        <v>1347</v>
      </c>
      <c r="I31" s="44">
        <f t="shared" si="1"/>
        <v>59.613956941351155</v>
      </c>
      <c r="J31" s="14" t="s">
        <v>175</v>
      </c>
      <c r="K31" s="15" t="s">
        <v>176</v>
      </c>
      <c r="L31" s="12">
        <v>756</v>
      </c>
      <c r="M31" s="12">
        <v>1321</v>
      </c>
      <c r="N31" s="12">
        <v>57.2</v>
      </c>
      <c r="O31" s="39">
        <f t="shared" si="0"/>
        <v>2.4139569413511524</v>
      </c>
    </row>
    <row r="32" spans="1:15" x14ac:dyDescent="0.25">
      <c r="A32" s="13" t="s">
        <v>130</v>
      </c>
      <c r="B32" s="13" t="s">
        <v>44</v>
      </c>
      <c r="C32" s="13" t="s">
        <v>19</v>
      </c>
      <c r="D32" s="11">
        <v>43911.551388888904</v>
      </c>
      <c r="E32" s="11" t="s">
        <v>125</v>
      </c>
      <c r="F32" s="11">
        <v>43911</v>
      </c>
      <c r="G32" s="14">
        <v>497</v>
      </c>
      <c r="H32" s="14">
        <v>852</v>
      </c>
      <c r="I32" s="44">
        <f t="shared" si="1"/>
        <v>58.333333333333336</v>
      </c>
      <c r="J32" s="14" t="s">
        <v>175</v>
      </c>
      <c r="K32" s="15" t="s">
        <v>176</v>
      </c>
      <c r="L32" s="12">
        <v>349</v>
      </c>
      <c r="M32" s="12">
        <v>1034</v>
      </c>
      <c r="N32" s="12">
        <v>33.799999999999997</v>
      </c>
      <c r="O32" s="40">
        <f t="shared" si="0"/>
        <v>24.533333333333339</v>
      </c>
    </row>
    <row r="33" spans="1:15" x14ac:dyDescent="0.25">
      <c r="A33" s="13" t="s">
        <v>131</v>
      </c>
      <c r="B33" s="13" t="s">
        <v>69</v>
      </c>
      <c r="C33" s="13" t="s">
        <v>19</v>
      </c>
      <c r="D33" s="11">
        <v>44004.563194444403</v>
      </c>
      <c r="E33" s="11" t="s">
        <v>132</v>
      </c>
      <c r="F33" s="11">
        <v>44004</v>
      </c>
      <c r="G33" s="14">
        <v>2121</v>
      </c>
      <c r="H33" s="14">
        <v>3919</v>
      </c>
      <c r="I33" s="44">
        <f t="shared" si="1"/>
        <v>54.120949221740247</v>
      </c>
      <c r="J33" s="14" t="s">
        <v>175</v>
      </c>
      <c r="K33" s="15" t="s">
        <v>176</v>
      </c>
      <c r="L33" s="12">
        <v>1980</v>
      </c>
      <c r="M33" s="12">
        <v>3944</v>
      </c>
      <c r="N33" s="12">
        <v>50.2</v>
      </c>
      <c r="O33" s="39">
        <f t="shared" si="0"/>
        <v>3.9209492217402442</v>
      </c>
    </row>
    <row r="34" spans="1:15" x14ac:dyDescent="0.25">
      <c r="A34" s="13" t="s">
        <v>133</v>
      </c>
      <c r="B34" s="13" t="s">
        <v>50</v>
      </c>
      <c r="C34" s="13" t="s">
        <v>19</v>
      </c>
      <c r="D34" s="11">
        <v>43909.503472222197</v>
      </c>
      <c r="E34" s="11" t="s">
        <v>87</v>
      </c>
      <c r="F34" s="11">
        <v>43909</v>
      </c>
      <c r="G34" s="14">
        <v>505</v>
      </c>
      <c r="H34" s="14">
        <v>974</v>
      </c>
      <c r="I34" s="44">
        <f t="shared" si="1"/>
        <v>51.848049281314168</v>
      </c>
      <c r="J34" s="14" t="s">
        <v>175</v>
      </c>
      <c r="K34" s="15" t="s">
        <v>176</v>
      </c>
      <c r="L34" s="12">
        <v>373</v>
      </c>
      <c r="M34" s="12">
        <v>934</v>
      </c>
      <c r="N34" s="12">
        <v>39.9</v>
      </c>
      <c r="O34" s="39">
        <f t="shared" si="0"/>
        <v>11.948049281314169</v>
      </c>
    </row>
    <row r="35" spans="1:15" x14ac:dyDescent="0.25">
      <c r="A35" s="13" t="s">
        <v>134</v>
      </c>
      <c r="B35" s="13" t="s">
        <v>29</v>
      </c>
      <c r="C35" s="13" t="s">
        <v>19</v>
      </c>
      <c r="D35" s="11">
        <v>43991.556250000001</v>
      </c>
      <c r="E35" s="11" t="s">
        <v>123</v>
      </c>
      <c r="F35" s="11">
        <v>43991</v>
      </c>
      <c r="G35" s="14">
        <v>164</v>
      </c>
      <c r="H35" s="14">
        <v>317</v>
      </c>
      <c r="I35" s="44">
        <f t="shared" si="1"/>
        <v>51.735015772870661</v>
      </c>
      <c r="J35" s="14" t="s">
        <v>175</v>
      </c>
      <c r="K35" s="15" t="s">
        <v>176</v>
      </c>
      <c r="L35" s="12">
        <v>155</v>
      </c>
      <c r="M35" s="12">
        <v>297</v>
      </c>
      <c r="N35" s="12">
        <v>52.2</v>
      </c>
      <c r="O35" s="39">
        <f t="shared" si="0"/>
        <v>-0.46498422712934229</v>
      </c>
    </row>
    <row r="36" spans="1:15" x14ac:dyDescent="0.25">
      <c r="A36" s="13" t="s">
        <v>135</v>
      </c>
      <c r="B36" s="13" t="s">
        <v>41</v>
      </c>
      <c r="C36" s="13" t="s">
        <v>19</v>
      </c>
      <c r="D36" s="11">
        <v>43913.5</v>
      </c>
      <c r="E36" s="11" t="s">
        <v>75</v>
      </c>
      <c r="F36" s="11">
        <v>43913</v>
      </c>
      <c r="G36" s="14">
        <v>254</v>
      </c>
      <c r="H36" s="14">
        <v>667</v>
      </c>
      <c r="I36" s="44">
        <f t="shared" si="1"/>
        <v>38.08095952023988</v>
      </c>
      <c r="J36" s="14" t="s">
        <v>175</v>
      </c>
      <c r="K36" s="15" t="s">
        <v>176</v>
      </c>
      <c r="L36" s="12">
        <v>268</v>
      </c>
      <c r="M36" s="12">
        <v>647</v>
      </c>
      <c r="N36" s="12">
        <v>41.4</v>
      </c>
      <c r="O36" s="39">
        <f t="shared" si="0"/>
        <v>-3.319040479760119</v>
      </c>
    </row>
    <row r="37" spans="1:15" x14ac:dyDescent="0.25">
      <c r="A37" s="13" t="s">
        <v>136</v>
      </c>
      <c r="B37" s="13" t="s">
        <v>56</v>
      </c>
      <c r="C37" s="13" t="s">
        <v>19</v>
      </c>
      <c r="D37" s="11">
        <v>43999.683333333298</v>
      </c>
      <c r="E37" s="11" t="s">
        <v>137</v>
      </c>
      <c r="F37" s="11">
        <v>43999</v>
      </c>
      <c r="G37" s="14">
        <v>452</v>
      </c>
      <c r="H37" s="14">
        <v>1331</v>
      </c>
      <c r="I37" s="44">
        <f t="shared" si="1"/>
        <v>33.959429000751314</v>
      </c>
      <c r="J37" s="14" t="s">
        <v>175</v>
      </c>
      <c r="K37" s="15" t="s">
        <v>176</v>
      </c>
      <c r="L37" s="12">
        <v>362</v>
      </c>
      <c r="M37" s="12">
        <v>1266</v>
      </c>
      <c r="N37" s="12">
        <v>28.6</v>
      </c>
      <c r="O37" s="39">
        <f t="shared" si="0"/>
        <v>5.3594290007513123</v>
      </c>
    </row>
    <row r="38" spans="1:15" x14ac:dyDescent="0.25">
      <c r="A38" s="13" t="s">
        <v>138</v>
      </c>
      <c r="B38" s="13" t="s">
        <v>23</v>
      </c>
      <c r="C38" s="13" t="s">
        <v>19</v>
      </c>
      <c r="D38" s="11">
        <v>43963.751388888901</v>
      </c>
      <c r="E38" s="11" t="s">
        <v>139</v>
      </c>
      <c r="F38" s="11">
        <v>43963</v>
      </c>
      <c r="G38" s="14">
        <v>22</v>
      </c>
      <c r="H38" s="14">
        <v>84</v>
      </c>
      <c r="I38" s="44">
        <f t="shared" si="1"/>
        <v>26.190476190476193</v>
      </c>
      <c r="J38" s="14" t="s">
        <v>175</v>
      </c>
      <c r="K38" s="15" t="s">
        <v>176</v>
      </c>
      <c r="L38" s="12">
        <v>18</v>
      </c>
      <c r="M38" s="12">
        <v>82</v>
      </c>
      <c r="N38" s="12">
        <v>22</v>
      </c>
      <c r="O38" s="39">
        <f t="shared" si="0"/>
        <v>4.1904761904761934</v>
      </c>
    </row>
    <row r="39" spans="1:15" x14ac:dyDescent="0.25">
      <c r="A39" s="13" t="s">
        <v>140</v>
      </c>
      <c r="B39" s="13" t="s">
        <v>33</v>
      </c>
      <c r="C39" s="13" t="s">
        <v>20</v>
      </c>
      <c r="D39" s="11">
        <v>44007.496527777803</v>
      </c>
      <c r="E39" s="11" t="s">
        <v>141</v>
      </c>
      <c r="F39" s="11">
        <v>44007</v>
      </c>
      <c r="G39" s="14">
        <v>197</v>
      </c>
      <c r="H39" s="14">
        <v>369</v>
      </c>
      <c r="I39" s="44">
        <f t="shared" si="1"/>
        <v>53.387533875338754</v>
      </c>
      <c r="J39" s="14" t="s">
        <v>175</v>
      </c>
      <c r="K39" s="15" t="s">
        <v>176</v>
      </c>
      <c r="L39" s="12">
        <v>165</v>
      </c>
      <c r="M39" s="12">
        <v>356</v>
      </c>
      <c r="N39" s="12">
        <v>46.3</v>
      </c>
      <c r="O39" s="39">
        <f t="shared" si="0"/>
        <v>7.0875338753387567</v>
      </c>
    </row>
    <row r="40" spans="1:15" x14ac:dyDescent="0.25">
      <c r="A40" s="13" t="s">
        <v>142</v>
      </c>
      <c r="B40" s="13" t="s">
        <v>45</v>
      </c>
      <c r="C40" s="13" t="s">
        <v>20</v>
      </c>
      <c r="D40" s="11">
        <v>43991.597916666702</v>
      </c>
      <c r="E40" s="11" t="s">
        <v>123</v>
      </c>
      <c r="F40" s="11">
        <v>43991</v>
      </c>
      <c r="G40" s="14">
        <v>448</v>
      </c>
      <c r="H40" s="14">
        <v>914</v>
      </c>
      <c r="I40" s="44">
        <f t="shared" si="1"/>
        <v>49.015317286652078</v>
      </c>
      <c r="J40" s="14" t="s">
        <v>175</v>
      </c>
      <c r="K40" s="15" t="s">
        <v>176</v>
      </c>
      <c r="L40" s="12">
        <v>441</v>
      </c>
      <c r="M40" s="12">
        <v>916</v>
      </c>
      <c r="N40" s="12">
        <v>48.1</v>
      </c>
      <c r="O40" s="39">
        <f t="shared" si="0"/>
        <v>0.91531728665207623</v>
      </c>
    </row>
    <row r="41" spans="1:15" x14ac:dyDescent="0.25">
      <c r="A41" s="13" t="s">
        <v>143</v>
      </c>
      <c r="B41" s="13" t="s">
        <v>57</v>
      </c>
      <c r="C41" s="13" t="s">
        <v>20</v>
      </c>
      <c r="D41" s="11">
        <v>44007.502777777801</v>
      </c>
      <c r="E41" s="11" t="s">
        <v>141</v>
      </c>
      <c r="F41" s="11">
        <v>44007</v>
      </c>
      <c r="G41" s="14">
        <v>657</v>
      </c>
      <c r="H41" s="14">
        <v>1346</v>
      </c>
      <c r="I41" s="44">
        <f t="shared" si="1"/>
        <v>48.811292719167902</v>
      </c>
      <c r="J41" s="14" t="s">
        <v>175</v>
      </c>
      <c r="K41" s="15" t="s">
        <v>176</v>
      </c>
      <c r="L41" s="12">
        <v>528</v>
      </c>
      <c r="M41" s="12">
        <v>1288</v>
      </c>
      <c r="N41" s="12">
        <v>41</v>
      </c>
      <c r="O41" s="39">
        <f t="shared" si="0"/>
        <v>7.811292719167902</v>
      </c>
    </row>
    <row r="42" spans="1:15" x14ac:dyDescent="0.25">
      <c r="A42" s="13" t="s">
        <v>144</v>
      </c>
      <c r="B42" s="13" t="s">
        <v>71</v>
      </c>
      <c r="C42" s="13" t="s">
        <v>20</v>
      </c>
      <c r="D42" s="11">
        <v>44007.527083333298</v>
      </c>
      <c r="E42" s="11" t="s">
        <v>141</v>
      </c>
      <c r="F42" s="11">
        <v>44007</v>
      </c>
      <c r="G42" s="14">
        <v>1886</v>
      </c>
      <c r="H42" s="14">
        <v>4109</v>
      </c>
      <c r="I42" s="44">
        <f t="shared" si="1"/>
        <v>45.899245558530055</v>
      </c>
      <c r="J42" s="14" t="s">
        <v>175</v>
      </c>
      <c r="K42" s="15" t="s">
        <v>176</v>
      </c>
      <c r="L42" s="12">
        <v>1557</v>
      </c>
      <c r="M42" s="12">
        <v>4014</v>
      </c>
      <c r="N42" s="12">
        <v>38.799999999999997</v>
      </c>
      <c r="O42" s="39">
        <f t="shared" si="0"/>
        <v>7.0992455585300576</v>
      </c>
    </row>
    <row r="43" spans="1:15" x14ac:dyDescent="0.25">
      <c r="A43" s="13" t="s">
        <v>145</v>
      </c>
      <c r="B43" s="13" t="s">
        <v>60</v>
      </c>
      <c r="C43" s="13" t="s">
        <v>20</v>
      </c>
      <c r="D43" s="11">
        <v>43900.7055555556</v>
      </c>
      <c r="E43" s="11" t="s">
        <v>96</v>
      </c>
      <c r="F43" s="11">
        <v>43900</v>
      </c>
      <c r="G43" s="14">
        <v>825</v>
      </c>
      <c r="H43" s="14">
        <v>1855</v>
      </c>
      <c r="I43" s="44">
        <f t="shared" si="1"/>
        <v>44.474393530997304</v>
      </c>
      <c r="J43" s="14" t="s">
        <v>175</v>
      </c>
      <c r="K43" s="15" t="s">
        <v>176</v>
      </c>
      <c r="L43" s="12">
        <v>759</v>
      </c>
      <c r="M43" s="12">
        <v>1832</v>
      </c>
      <c r="N43" s="12">
        <v>41.4</v>
      </c>
      <c r="O43" s="39">
        <f t="shared" si="0"/>
        <v>3.0743935309973054</v>
      </c>
    </row>
    <row r="44" spans="1:15" x14ac:dyDescent="0.25">
      <c r="A44" s="13" t="s">
        <v>146</v>
      </c>
      <c r="B44" s="13" t="s">
        <v>61</v>
      </c>
      <c r="C44" s="13" t="s">
        <v>20</v>
      </c>
      <c r="D44" s="11">
        <v>43919.734027777798</v>
      </c>
      <c r="E44" s="11" t="s">
        <v>147</v>
      </c>
      <c r="F44" s="11">
        <v>43917</v>
      </c>
      <c r="G44" s="14">
        <v>756</v>
      </c>
      <c r="H44" s="14">
        <v>1900</v>
      </c>
      <c r="I44" s="44">
        <f t="shared" si="1"/>
        <v>39.789473684210527</v>
      </c>
      <c r="J44" s="14" t="s">
        <v>175</v>
      </c>
      <c r="K44" s="15" t="s">
        <v>176</v>
      </c>
      <c r="L44" s="12">
        <v>565</v>
      </c>
      <c r="M44" s="12">
        <v>1847</v>
      </c>
      <c r="N44" s="12">
        <v>30.6</v>
      </c>
      <c r="O44" s="39">
        <f t="shared" si="0"/>
        <v>9.189473684210526</v>
      </c>
    </row>
    <row r="45" spans="1:15" x14ac:dyDescent="0.25">
      <c r="A45" s="13" t="s">
        <v>148</v>
      </c>
      <c r="B45" s="13" t="s">
        <v>24</v>
      </c>
      <c r="C45" s="13" t="s">
        <v>21</v>
      </c>
      <c r="D45" s="11">
        <v>43991.689583333296</v>
      </c>
      <c r="E45" s="11" t="s">
        <v>149</v>
      </c>
      <c r="F45" s="11">
        <v>43889</v>
      </c>
      <c r="G45" s="14">
        <v>77</v>
      </c>
      <c r="H45" s="14">
        <v>179</v>
      </c>
      <c r="I45" s="44">
        <f t="shared" si="1"/>
        <v>43.016759776536311</v>
      </c>
      <c r="J45" s="14" t="s">
        <v>175</v>
      </c>
      <c r="K45" s="15" t="s">
        <v>176</v>
      </c>
      <c r="L45" s="12">
        <v>85</v>
      </c>
      <c r="M45" s="12">
        <v>179</v>
      </c>
      <c r="N45" s="12">
        <v>47.5</v>
      </c>
      <c r="O45" s="39">
        <f t="shared" si="0"/>
        <v>-4.4832402234636888</v>
      </c>
    </row>
    <row r="46" spans="1:15" x14ac:dyDescent="0.25">
      <c r="A46" s="13" t="s">
        <v>150</v>
      </c>
      <c r="B46" s="13" t="s">
        <v>31</v>
      </c>
      <c r="C46" s="13" t="s">
        <v>21</v>
      </c>
      <c r="D46" s="11">
        <v>43960.5444444444</v>
      </c>
      <c r="E46" s="11" t="s">
        <v>151</v>
      </c>
      <c r="F46" s="11">
        <v>43953</v>
      </c>
      <c r="G46" s="14">
        <v>138</v>
      </c>
      <c r="H46" s="14">
        <v>340</v>
      </c>
      <c r="I46" s="44">
        <f t="shared" si="1"/>
        <v>40.588235294117645</v>
      </c>
      <c r="J46" s="14">
        <v>13</v>
      </c>
      <c r="K46" s="15" t="s">
        <v>176</v>
      </c>
      <c r="L46" s="12">
        <v>153</v>
      </c>
      <c r="M46" s="12">
        <v>345</v>
      </c>
      <c r="N46" s="12">
        <v>44.3</v>
      </c>
      <c r="O46" s="39">
        <f t="shared" si="0"/>
        <v>-3.7117647058823522</v>
      </c>
    </row>
    <row r="47" spans="1:15" x14ac:dyDescent="0.25">
      <c r="A47" s="13" t="s">
        <v>152</v>
      </c>
      <c r="B47" s="13" t="s">
        <v>66</v>
      </c>
      <c r="C47" s="13" t="s">
        <v>21</v>
      </c>
      <c r="D47" s="11">
        <v>43991.431250000001</v>
      </c>
      <c r="E47" s="11" t="s">
        <v>149</v>
      </c>
      <c r="F47" s="11">
        <v>43889</v>
      </c>
      <c r="G47" s="14">
        <v>1353</v>
      </c>
      <c r="H47" s="14">
        <v>3372</v>
      </c>
      <c r="I47" s="44">
        <f t="shared" si="1"/>
        <v>40.12455516014235</v>
      </c>
      <c r="J47" s="14" t="s">
        <v>175</v>
      </c>
      <c r="K47" s="15" t="s">
        <v>176</v>
      </c>
      <c r="L47" s="12">
        <v>1234</v>
      </c>
      <c r="M47" s="12">
        <v>3010</v>
      </c>
      <c r="N47" s="12">
        <v>41</v>
      </c>
      <c r="O47" s="39">
        <f t="shared" si="0"/>
        <v>-0.87544483985764998</v>
      </c>
    </row>
    <row r="48" spans="1:15" x14ac:dyDescent="0.25">
      <c r="A48" s="13" t="s">
        <v>153</v>
      </c>
      <c r="B48" s="13" t="s">
        <v>28</v>
      </c>
      <c r="C48" s="13" t="s">
        <v>21</v>
      </c>
      <c r="D48" s="11">
        <v>43991.691666666702</v>
      </c>
      <c r="E48" s="11" t="s">
        <v>149</v>
      </c>
      <c r="F48" s="11">
        <v>43889</v>
      </c>
      <c r="G48" s="14">
        <v>107</v>
      </c>
      <c r="H48" s="14">
        <v>293</v>
      </c>
      <c r="I48" s="44">
        <f t="shared" si="1"/>
        <v>36.518771331058019</v>
      </c>
      <c r="J48" s="14" t="s">
        <v>175</v>
      </c>
      <c r="K48" s="15" t="s">
        <v>176</v>
      </c>
      <c r="L48" s="12">
        <v>116</v>
      </c>
      <c r="M48" s="12">
        <v>269</v>
      </c>
      <c r="N48" s="12">
        <v>43.1</v>
      </c>
      <c r="O48" s="39">
        <f t="shared" si="0"/>
        <v>-6.5812286689419821</v>
      </c>
    </row>
    <row r="49" spans="1:16" x14ac:dyDescent="0.25">
      <c r="A49" s="13" t="s">
        <v>154</v>
      </c>
      <c r="B49" s="13" t="s">
        <v>26</v>
      </c>
      <c r="C49" s="13" t="s">
        <v>21</v>
      </c>
      <c r="D49" s="11">
        <v>43991.684722222199</v>
      </c>
      <c r="E49" s="11" t="s">
        <v>149</v>
      </c>
      <c r="F49" s="11">
        <v>43889</v>
      </c>
      <c r="G49" s="14">
        <v>101</v>
      </c>
      <c r="H49" s="14">
        <v>280</v>
      </c>
      <c r="I49" s="44">
        <f t="shared" si="1"/>
        <v>36.071428571428569</v>
      </c>
      <c r="J49" s="14" t="s">
        <v>175</v>
      </c>
      <c r="K49" s="15" t="s">
        <v>176</v>
      </c>
      <c r="L49" s="12">
        <v>79</v>
      </c>
      <c r="M49" s="12">
        <v>252</v>
      </c>
      <c r="N49" s="12">
        <v>31.3</v>
      </c>
      <c r="O49" s="39">
        <f t="shared" si="0"/>
        <v>4.7714285714285687</v>
      </c>
    </row>
    <row r="50" spans="1:16" x14ac:dyDescent="0.25">
      <c r="A50" s="13" t="s">
        <v>155</v>
      </c>
      <c r="B50" s="13" t="s">
        <v>35</v>
      </c>
      <c r="C50" s="13" t="s">
        <v>21</v>
      </c>
      <c r="D50" s="11">
        <v>43991.6875</v>
      </c>
      <c r="E50" s="11" t="s">
        <v>149</v>
      </c>
      <c r="F50" s="11">
        <v>43889</v>
      </c>
      <c r="G50" s="14">
        <v>133</v>
      </c>
      <c r="H50" s="14">
        <v>467</v>
      </c>
      <c r="I50" s="44">
        <f t="shared" si="1"/>
        <v>28.4796573875803</v>
      </c>
      <c r="J50" s="14" t="s">
        <v>175</v>
      </c>
      <c r="K50" s="15" t="s">
        <v>176</v>
      </c>
      <c r="L50" s="12">
        <v>184</v>
      </c>
      <c r="M50" s="12">
        <v>398</v>
      </c>
      <c r="N50" s="12">
        <v>46.2</v>
      </c>
      <c r="O50" s="39">
        <f t="shared" si="0"/>
        <v>-17.720342612419703</v>
      </c>
    </row>
    <row r="51" spans="1:16" x14ac:dyDescent="0.25">
      <c r="A51" s="13" t="s">
        <v>156</v>
      </c>
      <c r="B51" s="13" t="s">
        <v>38</v>
      </c>
      <c r="C51" s="13" t="s">
        <v>157</v>
      </c>
      <c r="D51" s="11">
        <v>43781.646527777797</v>
      </c>
      <c r="E51" s="11" t="s">
        <v>158</v>
      </c>
      <c r="F51" s="11">
        <v>43781</v>
      </c>
      <c r="G51" s="14">
        <v>316</v>
      </c>
      <c r="H51" s="14">
        <v>507</v>
      </c>
      <c r="I51" s="44">
        <f t="shared" si="1"/>
        <v>62.327416173570015</v>
      </c>
      <c r="J51" s="14" t="s">
        <v>175</v>
      </c>
      <c r="K51" s="15" t="s">
        <v>178</v>
      </c>
      <c r="L51" s="12">
        <v>292</v>
      </c>
      <c r="M51" s="12">
        <v>485</v>
      </c>
      <c r="N51" s="12">
        <v>60.2</v>
      </c>
      <c r="O51" s="39">
        <f t="shared" si="0"/>
        <v>2.1274161735700119</v>
      </c>
    </row>
    <row r="52" spans="1:16" x14ac:dyDescent="0.25">
      <c r="A52" s="13" t="s">
        <v>159</v>
      </c>
      <c r="B52" s="13" t="s">
        <v>160</v>
      </c>
      <c r="C52" s="13" t="s">
        <v>161</v>
      </c>
      <c r="D52" s="11">
        <v>44014.756944444402</v>
      </c>
      <c r="E52" s="11" t="s">
        <v>162</v>
      </c>
      <c r="F52" s="11">
        <v>44006</v>
      </c>
      <c r="G52" s="14">
        <v>704</v>
      </c>
      <c r="H52" s="14">
        <v>1256</v>
      </c>
      <c r="I52" s="44">
        <f t="shared" si="1"/>
        <v>56.050955414012741</v>
      </c>
      <c r="J52" s="14" t="s">
        <v>175</v>
      </c>
      <c r="K52" s="15" t="s">
        <v>176</v>
      </c>
      <c r="L52" s="12">
        <v>601</v>
      </c>
      <c r="M52" s="12">
        <v>1116</v>
      </c>
      <c r="N52" s="12">
        <v>53.9</v>
      </c>
      <c r="O52" s="39">
        <f t="shared" si="0"/>
        <v>2.150955414012742</v>
      </c>
    </row>
    <row r="53" spans="1:16" x14ac:dyDescent="0.25">
      <c r="A53" s="13" t="s">
        <v>163</v>
      </c>
      <c r="B53" s="13" t="s">
        <v>164</v>
      </c>
      <c r="C53" s="13" t="s">
        <v>161</v>
      </c>
      <c r="D53" s="11">
        <v>43790.6652777778</v>
      </c>
      <c r="E53" s="11" t="s">
        <v>165</v>
      </c>
      <c r="F53" s="11">
        <v>43785</v>
      </c>
      <c r="G53" s="14">
        <v>435</v>
      </c>
      <c r="H53" s="14">
        <v>805</v>
      </c>
      <c r="I53" s="44">
        <f t="shared" si="1"/>
        <v>54.037267080745345</v>
      </c>
      <c r="J53" s="14">
        <v>50</v>
      </c>
      <c r="K53" s="15" t="s">
        <v>179</v>
      </c>
      <c r="L53" s="12">
        <v>271</v>
      </c>
      <c r="M53" s="12">
        <v>596</v>
      </c>
      <c r="N53" s="12">
        <v>45.5</v>
      </c>
      <c r="O53" s="39">
        <f t="shared" si="0"/>
        <v>8.5372670807453446</v>
      </c>
    </row>
    <row r="54" spans="1:16" x14ac:dyDescent="0.25">
      <c r="A54" s="13" t="s">
        <v>166</v>
      </c>
      <c r="B54" s="13" t="s">
        <v>167</v>
      </c>
      <c r="C54" s="13" t="s">
        <v>161</v>
      </c>
      <c r="D54" s="11">
        <v>43902.482638888898</v>
      </c>
      <c r="E54" s="11" t="s">
        <v>113</v>
      </c>
      <c r="F54" s="11">
        <v>43902</v>
      </c>
      <c r="G54" s="14">
        <v>137</v>
      </c>
      <c r="H54" s="14">
        <v>260</v>
      </c>
      <c r="I54" s="44">
        <f t="shared" si="1"/>
        <v>52.692307692307693</v>
      </c>
      <c r="J54" s="14" t="s">
        <v>175</v>
      </c>
      <c r="K54" s="15" t="s">
        <v>176</v>
      </c>
      <c r="L54" s="12">
        <v>90</v>
      </c>
      <c r="M54" s="12">
        <v>257</v>
      </c>
      <c r="N54" s="12">
        <v>35</v>
      </c>
      <c r="O54" s="40">
        <f t="shared" si="0"/>
        <v>17.692307692307693</v>
      </c>
    </row>
    <row r="55" spans="1:16" x14ac:dyDescent="0.25">
      <c r="A55" s="13" t="s">
        <v>168</v>
      </c>
      <c r="B55" s="13" t="s">
        <v>169</v>
      </c>
      <c r="C55" s="13" t="s">
        <v>161</v>
      </c>
      <c r="D55" s="11">
        <v>43902.630555555603</v>
      </c>
      <c r="E55" s="11" t="s">
        <v>113</v>
      </c>
      <c r="F55" s="11">
        <v>43902</v>
      </c>
      <c r="G55" s="14">
        <v>478</v>
      </c>
      <c r="H55" s="14">
        <v>925</v>
      </c>
      <c r="I55" s="44">
        <f t="shared" si="1"/>
        <v>51.675675675675677</v>
      </c>
      <c r="J55" s="14" t="s">
        <v>175</v>
      </c>
      <c r="K55" s="15" t="s">
        <v>176</v>
      </c>
      <c r="L55" s="12">
        <v>378</v>
      </c>
      <c r="M55" s="12">
        <v>917</v>
      </c>
      <c r="N55" s="12">
        <v>41.2</v>
      </c>
      <c r="O55" s="39">
        <f t="shared" si="0"/>
        <v>10.475675675675674</v>
      </c>
    </row>
    <row r="56" spans="1:16" x14ac:dyDescent="0.25">
      <c r="A56" s="13" t="s">
        <v>170</v>
      </c>
      <c r="B56" s="13" t="s">
        <v>171</v>
      </c>
      <c r="C56" s="13" t="s">
        <v>161</v>
      </c>
      <c r="D56" s="11">
        <v>44000.507638888899</v>
      </c>
      <c r="E56" s="11" t="s">
        <v>172</v>
      </c>
      <c r="F56" s="11">
        <v>44000</v>
      </c>
      <c r="G56" s="14">
        <v>279</v>
      </c>
      <c r="H56" s="14">
        <v>579</v>
      </c>
      <c r="I56" s="44">
        <f t="shared" si="1"/>
        <v>48.186528497409327</v>
      </c>
      <c r="J56" s="14" t="s">
        <v>175</v>
      </c>
      <c r="K56" s="15" t="s">
        <v>176</v>
      </c>
      <c r="L56" s="12">
        <v>238</v>
      </c>
      <c r="M56" s="12">
        <v>520</v>
      </c>
      <c r="N56" s="12">
        <v>45.8</v>
      </c>
      <c r="O56" s="39">
        <f t="shared" si="0"/>
        <v>2.3865284974093299</v>
      </c>
    </row>
    <row r="57" spans="1:16" x14ac:dyDescent="0.25">
      <c r="A57" s="16" t="s">
        <v>173</v>
      </c>
      <c r="B57" s="16" t="s">
        <v>174</v>
      </c>
      <c r="C57" s="16" t="s">
        <v>161</v>
      </c>
      <c r="D57" s="17">
        <v>43900.474305555603</v>
      </c>
      <c r="E57" s="17" t="s">
        <v>96</v>
      </c>
      <c r="F57" s="17">
        <v>43900</v>
      </c>
      <c r="G57" s="18">
        <v>672</v>
      </c>
      <c r="H57" s="18">
        <v>1500</v>
      </c>
      <c r="I57" s="44">
        <f t="shared" si="1"/>
        <v>44.800000000000004</v>
      </c>
      <c r="J57" s="18" t="s">
        <v>175</v>
      </c>
      <c r="K57" s="19" t="s">
        <v>177</v>
      </c>
      <c r="L57" s="20">
        <v>562</v>
      </c>
      <c r="M57" s="20">
        <v>1500</v>
      </c>
      <c r="N57" s="20">
        <v>37.5</v>
      </c>
      <c r="O57" s="41">
        <f t="shared" si="0"/>
        <v>7.3000000000000043</v>
      </c>
    </row>
    <row r="58" spans="1:16" x14ac:dyDescent="0.25">
      <c r="C58" s="49"/>
      <c r="D58" s="50"/>
      <c r="E58" s="24"/>
      <c r="F58" s="51" t="s">
        <v>13</v>
      </c>
      <c r="G58" s="45">
        <f>SUM(G2:G57)</f>
        <v>42426</v>
      </c>
      <c r="H58" s="45">
        <f>SUM(H2:H57)</f>
        <v>72777</v>
      </c>
      <c r="I58" s="46">
        <f t="shared" ref="I58:I68" si="2">G58/H58*100</f>
        <v>58.295890185085952</v>
      </c>
      <c r="L58" s="53">
        <f>SUM(L2:L57)</f>
        <v>37577</v>
      </c>
      <c r="M58" s="53">
        <f>SUM(M2:M57)</f>
        <v>71478</v>
      </c>
      <c r="N58" s="54">
        <f t="shared" ref="N58:N68" si="3">L58/M58*100</f>
        <v>52.571420576960747</v>
      </c>
      <c r="O58" s="41">
        <f t="shared" si="0"/>
        <v>5.7244696081252044</v>
      </c>
      <c r="P58" s="55" t="s">
        <v>13</v>
      </c>
    </row>
    <row r="59" spans="1:16" x14ac:dyDescent="0.25">
      <c r="C59" s="49"/>
      <c r="D59" s="50"/>
      <c r="E59" s="24"/>
      <c r="F59" s="51" t="s">
        <v>181</v>
      </c>
      <c r="G59" s="45">
        <f>SUM(G2:G51)</f>
        <v>39721</v>
      </c>
      <c r="H59" s="45">
        <f>SUM(H2:H51)</f>
        <v>67452</v>
      </c>
      <c r="I59" s="46">
        <f t="shared" si="2"/>
        <v>58.887801696020873</v>
      </c>
      <c r="L59" s="53">
        <f>SUM(L2:L51)</f>
        <v>35437</v>
      </c>
      <c r="M59" s="53">
        <f>SUM(M2:M51)</f>
        <v>66572</v>
      </c>
      <c r="N59" s="54">
        <f t="shared" si="3"/>
        <v>53.23108814516614</v>
      </c>
      <c r="O59" s="41">
        <f t="shared" si="0"/>
        <v>5.6567135508547324</v>
      </c>
      <c r="P59" s="55" t="s">
        <v>181</v>
      </c>
    </row>
    <row r="60" spans="1:16" x14ac:dyDescent="0.25">
      <c r="C60" s="49"/>
      <c r="D60" s="50"/>
      <c r="E60" s="24"/>
      <c r="F60" s="51" t="s">
        <v>182</v>
      </c>
      <c r="G60" s="45">
        <f>SUM(G52:G57)</f>
        <v>2705</v>
      </c>
      <c r="H60" s="45">
        <f>SUM(H52:H57)</f>
        <v>5325</v>
      </c>
      <c r="I60" s="46">
        <f t="shared" si="2"/>
        <v>50.798122065727704</v>
      </c>
      <c r="L60" s="53">
        <f>SUM(L52:L57)</f>
        <v>2140</v>
      </c>
      <c r="M60" s="53">
        <f>SUM(M52:M57)</f>
        <v>4906</v>
      </c>
      <c r="N60" s="54">
        <f t="shared" si="3"/>
        <v>43.620057072971868</v>
      </c>
      <c r="O60" s="41">
        <f t="shared" si="0"/>
        <v>7.1780649927558358</v>
      </c>
      <c r="P60" s="55" t="s">
        <v>184</v>
      </c>
    </row>
    <row r="61" spans="1:16" x14ac:dyDescent="0.25">
      <c r="C61" s="49"/>
      <c r="D61" s="50"/>
      <c r="E61" s="24"/>
      <c r="F61" s="51" t="s">
        <v>15</v>
      </c>
      <c r="G61" s="45">
        <f>SUM(G2:G8)</f>
        <v>7754</v>
      </c>
      <c r="H61" s="45">
        <f>SUM(H2:H8)</f>
        <v>10393</v>
      </c>
      <c r="I61" s="46">
        <f t="shared" si="2"/>
        <v>74.607909169633402</v>
      </c>
      <c r="L61" s="53">
        <f>SUM(L2:L8)</f>
        <v>6822</v>
      </c>
      <c r="M61" s="53">
        <f>SUM(M2:M8)</f>
        <v>10008</v>
      </c>
      <c r="N61" s="54">
        <f t="shared" si="3"/>
        <v>68.165467625899282</v>
      </c>
      <c r="O61" s="41">
        <f t="shared" si="0"/>
        <v>6.4424415437341196</v>
      </c>
      <c r="P61" s="55" t="s">
        <v>15</v>
      </c>
    </row>
    <row r="62" spans="1:16" x14ac:dyDescent="0.25">
      <c r="C62" s="49"/>
      <c r="D62" s="50"/>
      <c r="E62" s="24"/>
      <c r="F62" s="51" t="s">
        <v>16</v>
      </c>
      <c r="G62" s="45">
        <f>SUM(G9:G10)</f>
        <v>2590</v>
      </c>
      <c r="H62" s="45">
        <f>SUM(H9:H10)</f>
        <v>3566</v>
      </c>
      <c r="I62" s="46">
        <f t="shared" si="2"/>
        <v>72.630398205272016</v>
      </c>
      <c r="L62" s="53">
        <f>SUM(L9:L10)</f>
        <v>2390</v>
      </c>
      <c r="M62" s="53">
        <f>SUM(M9:M10)</f>
        <v>3513</v>
      </c>
      <c r="N62" s="54">
        <f t="shared" si="3"/>
        <v>68.033020210646171</v>
      </c>
      <c r="O62" s="41">
        <f t="shared" si="0"/>
        <v>4.5973779946258446</v>
      </c>
      <c r="P62" s="55" t="s">
        <v>16</v>
      </c>
    </row>
    <row r="63" spans="1:16" x14ac:dyDescent="0.25">
      <c r="C63" s="49"/>
      <c r="D63" s="50"/>
      <c r="E63" s="24"/>
      <c r="F63" s="51" t="s">
        <v>17</v>
      </c>
      <c r="G63" s="45">
        <f>SUM(G11:G17)</f>
        <v>7493</v>
      </c>
      <c r="H63" s="45">
        <f>SUM(H11:H17)</f>
        <v>11984</v>
      </c>
      <c r="I63" s="46">
        <f t="shared" si="2"/>
        <v>62.525033377837111</v>
      </c>
      <c r="L63" s="53">
        <f>SUM(L11:L17)</f>
        <v>7108</v>
      </c>
      <c r="M63" s="53">
        <f>SUM(M11:M17)</f>
        <v>12321</v>
      </c>
      <c r="N63" s="54">
        <f t="shared" si="3"/>
        <v>57.690122554987425</v>
      </c>
      <c r="O63" s="41">
        <f t="shared" si="0"/>
        <v>4.834910822849686</v>
      </c>
      <c r="P63" s="55" t="s">
        <v>17</v>
      </c>
    </row>
    <row r="64" spans="1:16" x14ac:dyDescent="0.25">
      <c r="C64" s="49"/>
      <c r="D64" s="50"/>
      <c r="E64" s="24"/>
      <c r="F64" s="51" t="s">
        <v>18</v>
      </c>
      <c r="G64" s="45">
        <f>SUM(G18:G28)</f>
        <v>8352</v>
      </c>
      <c r="H64" s="45">
        <f>SUM(H18:H28)</f>
        <v>13574</v>
      </c>
      <c r="I64" s="46">
        <f t="shared" si="2"/>
        <v>61.529394430528953</v>
      </c>
      <c r="L64" s="53">
        <f>SUM(L18:L28)</f>
        <v>7445</v>
      </c>
      <c r="M64" s="53">
        <f>SUM(M18:M28)</f>
        <v>13447</v>
      </c>
      <c r="N64" s="54">
        <f t="shared" si="3"/>
        <v>55.365509035472591</v>
      </c>
      <c r="O64" s="41">
        <f t="shared" si="0"/>
        <v>6.1638853950563615</v>
      </c>
      <c r="P64" s="55" t="s">
        <v>18</v>
      </c>
    </row>
    <row r="65" spans="3:16" x14ac:dyDescent="0.25">
      <c r="C65" s="49"/>
      <c r="D65" s="50"/>
      <c r="E65" s="24"/>
      <c r="F65" s="51" t="s">
        <v>19</v>
      </c>
      <c r="G65" s="45">
        <f>SUM(G29:G38)</f>
        <v>6538</v>
      </c>
      <c r="H65" s="45">
        <f>SUM(H29:H38)</f>
        <v>12004</v>
      </c>
      <c r="I65" s="46">
        <f t="shared" si="2"/>
        <v>54.465178273908698</v>
      </c>
      <c r="L65" s="53">
        <f>SUM(L29:L38)</f>
        <v>5514</v>
      </c>
      <c r="M65" s="53">
        <f>SUM(M29:M38)</f>
        <v>12092</v>
      </c>
      <c r="N65" s="54">
        <f t="shared" si="3"/>
        <v>45.600396956665563</v>
      </c>
      <c r="O65" s="41">
        <f t="shared" si="0"/>
        <v>8.8647813172431356</v>
      </c>
      <c r="P65" s="55" t="s">
        <v>19</v>
      </c>
    </row>
    <row r="66" spans="3:16" x14ac:dyDescent="0.25">
      <c r="C66" s="49"/>
      <c r="D66" s="50"/>
      <c r="E66" s="24"/>
      <c r="F66" s="51" t="s">
        <v>20</v>
      </c>
      <c r="G66" s="45">
        <f>SUM(G39:G44)</f>
        <v>4769</v>
      </c>
      <c r="H66" s="45">
        <f>SUM(H39:H44)</f>
        <v>10493</v>
      </c>
      <c r="I66" s="46">
        <f t="shared" si="2"/>
        <v>45.449347183836842</v>
      </c>
      <c r="L66" s="53">
        <f>SUM(L39:L44)</f>
        <v>4015</v>
      </c>
      <c r="M66" s="53">
        <f>SUM(M39:M44)</f>
        <v>10253</v>
      </c>
      <c r="N66" s="54">
        <f t="shared" si="3"/>
        <v>39.159270457427091</v>
      </c>
      <c r="O66" s="41">
        <f>I66-N66</f>
        <v>6.290076726409751</v>
      </c>
      <c r="P66" s="55" t="s">
        <v>20</v>
      </c>
    </row>
    <row r="67" spans="3:16" x14ac:dyDescent="0.25">
      <c r="C67" s="49"/>
      <c r="D67" s="50"/>
      <c r="E67" s="24"/>
      <c r="F67" s="51" t="s">
        <v>21</v>
      </c>
      <c r="G67" s="45">
        <f>SUM(G45:G50)</f>
        <v>1909</v>
      </c>
      <c r="H67" s="45">
        <f>SUM(H45:H50)</f>
        <v>4931</v>
      </c>
      <c r="I67" s="46">
        <f t="shared" si="2"/>
        <v>38.71425674305415</v>
      </c>
      <c r="L67" s="53">
        <f>SUM(L45:L50)</f>
        <v>1851</v>
      </c>
      <c r="M67" s="53">
        <f>SUM(M45:M50)</f>
        <v>4453</v>
      </c>
      <c r="N67" s="54">
        <f t="shared" si="3"/>
        <v>41.567482596002698</v>
      </c>
      <c r="O67" s="41">
        <f>I67-N67</f>
        <v>-2.8532258529485475</v>
      </c>
      <c r="P67" s="55" t="s">
        <v>21</v>
      </c>
    </row>
    <row r="68" spans="3:16" x14ac:dyDescent="0.25">
      <c r="C68" s="49"/>
      <c r="D68" s="50"/>
      <c r="E68" s="24"/>
      <c r="F68" s="51" t="s">
        <v>183</v>
      </c>
      <c r="G68" s="45">
        <f>G51</f>
        <v>316</v>
      </c>
      <c r="H68" s="45">
        <f>H51</f>
        <v>507</v>
      </c>
      <c r="I68" s="46">
        <f t="shared" si="2"/>
        <v>62.327416173570015</v>
      </c>
      <c r="L68" s="53">
        <f>L51</f>
        <v>292</v>
      </c>
      <c r="M68" s="53">
        <f>M51</f>
        <v>485</v>
      </c>
      <c r="N68" s="54">
        <f t="shared" si="3"/>
        <v>60.206185567010309</v>
      </c>
      <c r="O68" s="41">
        <f>I68-N68</f>
        <v>2.1212306065597062</v>
      </c>
      <c r="P68" s="55" t="s">
        <v>183</v>
      </c>
    </row>
    <row r="69" spans="3:16" x14ac:dyDescent="0.25">
      <c r="F69" s="48" t="s">
        <v>14</v>
      </c>
      <c r="P69" s="48" t="s">
        <v>185</v>
      </c>
    </row>
    <row r="70" spans="3:16" x14ac:dyDescent="0.25">
      <c r="F70" s="56" t="s">
        <v>188</v>
      </c>
      <c r="P70" s="48" t="s">
        <v>186</v>
      </c>
    </row>
    <row r="71" spans="3:16" x14ac:dyDescent="0.25">
      <c r="F71" s="52" t="s">
        <v>180</v>
      </c>
      <c r="P71" s="52" t="s">
        <v>180</v>
      </c>
    </row>
  </sheetData>
  <autoFilter ref="A1:O67" xr:uid="{BF0865AA-54C5-4E2A-AADD-32582118FA30}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F359D-193A-41C9-8202-8A910ECDD54D}">
  <dimension ref="A1:T301"/>
  <sheetViews>
    <sheetView zoomScale="87" zoomScaleNormal="87" workbookViewId="0">
      <pane ySplit="1" topLeftCell="A2" activePane="bottomLeft" state="frozen"/>
      <selection activeCell="D6" sqref="D6"/>
      <selection pane="bottomLeft" activeCell="I29" sqref="I29"/>
    </sheetView>
  </sheetViews>
  <sheetFormatPr defaultRowHeight="12.75" x14ac:dyDescent="0.2"/>
  <cols>
    <col min="1" max="1" width="4.5703125" style="60" customWidth="1"/>
    <col min="2" max="2" width="69" style="60" customWidth="1"/>
    <col min="3" max="3" width="5" style="60" customWidth="1"/>
    <col min="4" max="4" width="8.28515625" style="60" customWidth="1"/>
    <col min="5" max="5" width="20" style="60" hidden="1" customWidth="1"/>
    <col min="6" max="6" width="7.140625" style="60" customWidth="1"/>
    <col min="7" max="7" width="8.28515625" style="60" hidden="1" customWidth="1"/>
    <col min="8" max="8" width="6" style="60" customWidth="1"/>
    <col min="9" max="9" width="19.28515625" style="60" customWidth="1"/>
    <col min="10" max="10" width="5.140625" style="57" customWidth="1"/>
    <col min="11" max="11" width="10.140625" style="57" customWidth="1"/>
    <col min="12" max="12" width="9.7109375" style="57" customWidth="1"/>
    <col min="13" max="13" width="9.85546875" style="57" customWidth="1"/>
    <col min="14" max="14" width="16.28515625" style="59" customWidth="1"/>
    <col min="15" max="15" width="12" style="59" customWidth="1"/>
    <col min="16" max="16" width="11.5703125" style="57" customWidth="1"/>
    <col min="17" max="17" width="12.42578125" style="57" customWidth="1"/>
    <col min="18" max="18" width="10.5703125" style="57" customWidth="1"/>
    <col min="19" max="19" width="17.42578125" style="57" customWidth="1"/>
    <col min="20" max="20" width="54.85546875" style="57" customWidth="1"/>
    <col min="21" max="16384" width="9.140625" style="57"/>
  </cols>
  <sheetData>
    <row r="1" spans="1:20" ht="36.75" customHeight="1" x14ac:dyDescent="0.2">
      <c r="A1" s="80" t="s">
        <v>592</v>
      </c>
      <c r="B1" s="80" t="s">
        <v>634</v>
      </c>
      <c r="C1" s="80" t="s">
        <v>591</v>
      </c>
      <c r="D1" s="80" t="s">
        <v>590</v>
      </c>
      <c r="E1" s="80" t="s">
        <v>589</v>
      </c>
      <c r="F1" s="80" t="s">
        <v>588</v>
      </c>
      <c r="G1" s="80" t="s">
        <v>587</v>
      </c>
      <c r="H1" s="80" t="s">
        <v>586</v>
      </c>
      <c r="I1" s="80" t="s">
        <v>585</v>
      </c>
      <c r="J1" s="4" t="s">
        <v>584</v>
      </c>
      <c r="K1" s="4" t="s">
        <v>203</v>
      </c>
      <c r="L1" s="4" t="s">
        <v>202</v>
      </c>
      <c r="M1" s="4" t="s">
        <v>6</v>
      </c>
      <c r="N1" s="4" t="s">
        <v>7</v>
      </c>
      <c r="O1" s="4" t="s">
        <v>583</v>
      </c>
      <c r="P1" s="36" t="s">
        <v>9</v>
      </c>
      <c r="Q1" s="36" t="s">
        <v>10</v>
      </c>
      <c r="R1" s="37" t="s">
        <v>11</v>
      </c>
      <c r="S1" s="37" t="s">
        <v>12</v>
      </c>
      <c r="T1" s="79" t="s">
        <v>582</v>
      </c>
    </row>
    <row r="2" spans="1:20" x14ac:dyDescent="0.2">
      <c r="A2" s="78">
        <v>365</v>
      </c>
      <c r="B2" s="78" t="s">
        <v>581</v>
      </c>
      <c r="C2" s="78" t="s">
        <v>307</v>
      </c>
      <c r="D2" s="78" t="s">
        <v>311</v>
      </c>
      <c r="E2" s="78" t="s">
        <v>310</v>
      </c>
      <c r="F2" s="78" t="s">
        <v>309</v>
      </c>
      <c r="G2" s="78" t="s">
        <v>209</v>
      </c>
      <c r="H2" s="78" t="s">
        <v>313</v>
      </c>
      <c r="I2" s="78" t="s">
        <v>207</v>
      </c>
      <c r="J2" s="77">
        <v>25</v>
      </c>
      <c r="K2" s="77">
        <v>34</v>
      </c>
      <c r="L2" s="105">
        <v>34</v>
      </c>
      <c r="M2" s="76">
        <f t="shared" ref="M2:M65" si="0">K2/L2*100</f>
        <v>100</v>
      </c>
      <c r="N2" s="75" t="s">
        <v>175</v>
      </c>
      <c r="O2" s="75" t="s">
        <v>179</v>
      </c>
      <c r="P2" s="74">
        <v>10</v>
      </c>
      <c r="Q2" s="74">
        <v>72</v>
      </c>
      <c r="R2" s="74">
        <v>13.9</v>
      </c>
      <c r="S2" s="73">
        <f t="shared" ref="S2:S65" si="1">M2-R2</f>
        <v>86.1</v>
      </c>
      <c r="T2" s="72"/>
    </row>
    <row r="3" spans="1:20" x14ac:dyDescent="0.2">
      <c r="A3" s="71">
        <v>484</v>
      </c>
      <c r="B3" s="71" t="s">
        <v>580</v>
      </c>
      <c r="C3" s="71" t="s">
        <v>307</v>
      </c>
      <c r="D3" s="71" t="s">
        <v>306</v>
      </c>
      <c r="E3" s="71" t="s">
        <v>305</v>
      </c>
      <c r="F3" s="71" t="s">
        <v>304</v>
      </c>
      <c r="G3" s="71" t="s">
        <v>303</v>
      </c>
      <c r="H3" s="71" t="s">
        <v>313</v>
      </c>
      <c r="I3" s="71" t="s">
        <v>215</v>
      </c>
      <c r="J3" s="6">
        <v>4</v>
      </c>
      <c r="K3" s="6">
        <v>9</v>
      </c>
      <c r="L3" s="106">
        <v>9</v>
      </c>
      <c r="M3" s="70">
        <f t="shared" si="0"/>
        <v>100</v>
      </c>
      <c r="N3" s="8">
        <v>0</v>
      </c>
      <c r="O3" s="8" t="s">
        <v>176</v>
      </c>
      <c r="P3" s="12" t="e">
        <v>#N/A</v>
      </c>
      <c r="Q3" s="12" t="e">
        <v>#N/A</v>
      </c>
      <c r="R3" s="12" t="e">
        <v>#N/A</v>
      </c>
      <c r="S3" s="39" t="e">
        <f t="shared" si="1"/>
        <v>#N/A</v>
      </c>
      <c r="T3" s="13" t="s">
        <v>206</v>
      </c>
    </row>
    <row r="4" spans="1:20" x14ac:dyDescent="0.2">
      <c r="A4" s="71">
        <v>220</v>
      </c>
      <c r="B4" s="71" t="s">
        <v>579</v>
      </c>
      <c r="C4" s="71" t="s">
        <v>307</v>
      </c>
      <c r="D4" s="71" t="s">
        <v>306</v>
      </c>
      <c r="E4" s="71" t="s">
        <v>305</v>
      </c>
      <c r="F4" s="71" t="s">
        <v>304</v>
      </c>
      <c r="G4" s="71" t="s">
        <v>303</v>
      </c>
      <c r="H4" s="71" t="s">
        <v>313</v>
      </c>
      <c r="I4" s="71" t="s">
        <v>322</v>
      </c>
      <c r="J4" s="6">
        <v>4</v>
      </c>
      <c r="K4" s="6">
        <v>13</v>
      </c>
      <c r="L4" s="106">
        <v>13</v>
      </c>
      <c r="M4" s="70">
        <f t="shared" si="0"/>
        <v>100</v>
      </c>
      <c r="N4" s="8">
        <v>0</v>
      </c>
      <c r="O4" s="8" t="s">
        <v>176</v>
      </c>
      <c r="P4" s="67">
        <v>8</v>
      </c>
      <c r="Q4" s="67">
        <v>16</v>
      </c>
      <c r="R4" s="67">
        <v>50</v>
      </c>
      <c r="S4" s="39">
        <f t="shared" si="1"/>
        <v>50</v>
      </c>
      <c r="T4" s="13"/>
    </row>
    <row r="5" spans="1:20" x14ac:dyDescent="0.2">
      <c r="A5" s="68">
        <v>39</v>
      </c>
      <c r="B5" s="68" t="s">
        <v>578</v>
      </c>
      <c r="C5" s="68" t="s">
        <v>307</v>
      </c>
      <c r="D5" s="68" t="s">
        <v>311</v>
      </c>
      <c r="E5" s="68" t="s">
        <v>310</v>
      </c>
      <c r="F5" s="68" t="s">
        <v>309</v>
      </c>
      <c r="G5" s="68" t="s">
        <v>209</v>
      </c>
      <c r="H5" s="68" t="s">
        <v>313</v>
      </c>
      <c r="I5" s="68" t="s">
        <v>222</v>
      </c>
      <c r="J5" s="13">
        <v>21</v>
      </c>
      <c r="K5" s="13">
        <v>37</v>
      </c>
      <c r="L5" s="63">
        <v>38</v>
      </c>
      <c r="M5" s="62">
        <f t="shared" si="0"/>
        <v>97.368421052631575</v>
      </c>
      <c r="N5" s="14">
        <v>2</v>
      </c>
      <c r="O5" s="14" t="s">
        <v>176</v>
      </c>
      <c r="P5" s="67">
        <v>28</v>
      </c>
      <c r="Q5" s="67">
        <v>38</v>
      </c>
      <c r="R5" s="67">
        <v>73.7</v>
      </c>
      <c r="S5" s="39">
        <f t="shared" si="1"/>
        <v>23.668421052631572</v>
      </c>
      <c r="T5" s="13"/>
    </row>
    <row r="6" spans="1:20" x14ac:dyDescent="0.2">
      <c r="A6" s="68">
        <v>40</v>
      </c>
      <c r="B6" s="68" t="s">
        <v>577</v>
      </c>
      <c r="C6" s="68" t="s">
        <v>307</v>
      </c>
      <c r="D6" s="68" t="s">
        <v>311</v>
      </c>
      <c r="E6" s="68" t="s">
        <v>310</v>
      </c>
      <c r="F6" s="68" t="s">
        <v>309</v>
      </c>
      <c r="G6" s="68" t="s">
        <v>209</v>
      </c>
      <c r="H6" s="68" t="s">
        <v>313</v>
      </c>
      <c r="I6" s="68" t="s">
        <v>222</v>
      </c>
      <c r="J6" s="13">
        <v>32</v>
      </c>
      <c r="K6" s="13">
        <v>56</v>
      </c>
      <c r="L6" s="63">
        <v>57</v>
      </c>
      <c r="M6" s="62">
        <f t="shared" si="0"/>
        <v>98.245614035087712</v>
      </c>
      <c r="N6" s="14">
        <v>6</v>
      </c>
      <c r="O6" s="14" t="s">
        <v>176</v>
      </c>
      <c r="P6" s="67">
        <v>31</v>
      </c>
      <c r="Q6" s="67">
        <v>55</v>
      </c>
      <c r="R6" s="67">
        <v>56.4</v>
      </c>
      <c r="S6" s="39">
        <f t="shared" si="1"/>
        <v>41.845614035087713</v>
      </c>
      <c r="T6" s="13"/>
    </row>
    <row r="7" spans="1:20" x14ac:dyDescent="0.2">
      <c r="A7" s="68">
        <v>43</v>
      </c>
      <c r="B7" s="68" t="s">
        <v>576</v>
      </c>
      <c r="C7" s="68" t="s">
        <v>307</v>
      </c>
      <c r="D7" s="68" t="s">
        <v>311</v>
      </c>
      <c r="E7" s="68" t="s">
        <v>310</v>
      </c>
      <c r="F7" s="68" t="s">
        <v>309</v>
      </c>
      <c r="G7" s="68" t="s">
        <v>209</v>
      </c>
      <c r="H7" s="68" t="s">
        <v>313</v>
      </c>
      <c r="I7" s="68" t="s">
        <v>222</v>
      </c>
      <c r="J7" s="13">
        <v>56</v>
      </c>
      <c r="K7" s="13">
        <v>69</v>
      </c>
      <c r="L7" s="63">
        <v>75</v>
      </c>
      <c r="M7" s="62">
        <f t="shared" si="0"/>
        <v>92</v>
      </c>
      <c r="N7" s="14">
        <v>4</v>
      </c>
      <c r="O7" s="14" t="s">
        <v>176</v>
      </c>
      <c r="P7" s="67">
        <v>29</v>
      </c>
      <c r="Q7" s="67">
        <v>76</v>
      </c>
      <c r="R7" s="67">
        <v>38.200000000000003</v>
      </c>
      <c r="S7" s="39">
        <f t="shared" si="1"/>
        <v>53.8</v>
      </c>
      <c r="T7" s="13"/>
    </row>
    <row r="8" spans="1:20" x14ac:dyDescent="0.2">
      <c r="A8" s="68">
        <v>124</v>
      </c>
      <c r="B8" s="68" t="s">
        <v>575</v>
      </c>
      <c r="C8" s="68" t="s">
        <v>307</v>
      </c>
      <c r="D8" s="68" t="s">
        <v>306</v>
      </c>
      <c r="E8" s="68" t="s">
        <v>515</v>
      </c>
      <c r="F8" s="68" t="s">
        <v>514</v>
      </c>
      <c r="G8" s="68" t="s">
        <v>303</v>
      </c>
      <c r="H8" s="68" t="s">
        <v>313</v>
      </c>
      <c r="I8" s="68" t="s">
        <v>222</v>
      </c>
      <c r="J8" s="13">
        <v>25</v>
      </c>
      <c r="K8" s="13">
        <v>24</v>
      </c>
      <c r="L8" s="63">
        <v>28</v>
      </c>
      <c r="M8" s="62">
        <f t="shared" si="0"/>
        <v>85.714285714285708</v>
      </c>
      <c r="N8" s="14">
        <v>3</v>
      </c>
      <c r="O8" s="14" t="s">
        <v>176</v>
      </c>
      <c r="P8" s="67">
        <v>21</v>
      </c>
      <c r="Q8" s="67">
        <v>28</v>
      </c>
      <c r="R8" s="67">
        <v>75</v>
      </c>
      <c r="S8" s="39">
        <f t="shared" si="1"/>
        <v>10.714285714285708</v>
      </c>
      <c r="T8" s="13"/>
    </row>
    <row r="9" spans="1:20" x14ac:dyDescent="0.2">
      <c r="A9" s="68">
        <v>303</v>
      </c>
      <c r="B9" s="68" t="s">
        <v>574</v>
      </c>
      <c r="C9" s="68" t="s">
        <v>307</v>
      </c>
      <c r="D9" s="68" t="s">
        <v>311</v>
      </c>
      <c r="E9" s="68" t="s">
        <v>310</v>
      </c>
      <c r="F9" s="68" t="s">
        <v>309</v>
      </c>
      <c r="G9" s="68" t="s">
        <v>209</v>
      </c>
      <c r="H9" s="68" t="s">
        <v>313</v>
      </c>
      <c r="I9" s="68" t="s">
        <v>215</v>
      </c>
      <c r="J9" s="13">
        <v>5</v>
      </c>
      <c r="K9" s="13">
        <v>10</v>
      </c>
      <c r="L9" s="63">
        <v>13</v>
      </c>
      <c r="M9" s="62">
        <f t="shared" si="0"/>
        <v>76.923076923076934</v>
      </c>
      <c r="N9" s="14">
        <v>0</v>
      </c>
      <c r="O9" s="14" t="s">
        <v>176</v>
      </c>
      <c r="P9" s="67">
        <v>5</v>
      </c>
      <c r="Q9" s="67">
        <v>12</v>
      </c>
      <c r="R9" s="67">
        <v>41.7</v>
      </c>
      <c r="S9" s="39">
        <f t="shared" si="1"/>
        <v>35.223076923076931</v>
      </c>
      <c r="T9" s="13"/>
    </row>
    <row r="10" spans="1:20" x14ac:dyDescent="0.2">
      <c r="A10" s="68">
        <v>152</v>
      </c>
      <c r="B10" s="68" t="s">
        <v>573</v>
      </c>
      <c r="C10" s="68" t="s">
        <v>307</v>
      </c>
      <c r="D10" s="68" t="s">
        <v>306</v>
      </c>
      <c r="E10" s="68" t="s">
        <v>305</v>
      </c>
      <c r="F10" s="68" t="s">
        <v>304</v>
      </c>
      <c r="G10" s="68" t="s">
        <v>303</v>
      </c>
      <c r="H10" s="68" t="s">
        <v>313</v>
      </c>
      <c r="I10" s="68" t="s">
        <v>207</v>
      </c>
      <c r="J10" s="13">
        <v>12</v>
      </c>
      <c r="K10" s="13">
        <v>19</v>
      </c>
      <c r="L10" s="63">
        <v>25</v>
      </c>
      <c r="M10" s="62">
        <f t="shared" si="0"/>
        <v>76</v>
      </c>
      <c r="N10" s="14">
        <v>0</v>
      </c>
      <c r="O10" s="14" t="s">
        <v>179</v>
      </c>
      <c r="P10" s="67">
        <v>0</v>
      </c>
      <c r="Q10" s="67">
        <v>14</v>
      </c>
      <c r="R10" s="67">
        <v>0</v>
      </c>
      <c r="S10" s="40">
        <f t="shared" si="1"/>
        <v>76</v>
      </c>
      <c r="T10" s="13"/>
    </row>
    <row r="11" spans="1:20" x14ac:dyDescent="0.2">
      <c r="A11" s="68">
        <v>330</v>
      </c>
      <c r="B11" s="68" t="s">
        <v>572</v>
      </c>
      <c r="C11" s="68" t="s">
        <v>307</v>
      </c>
      <c r="D11" s="68" t="s">
        <v>311</v>
      </c>
      <c r="E11" s="68" t="s">
        <v>310</v>
      </c>
      <c r="F11" s="68" t="s">
        <v>309</v>
      </c>
      <c r="G11" s="68" t="s">
        <v>209</v>
      </c>
      <c r="H11" s="68" t="s">
        <v>313</v>
      </c>
      <c r="I11" s="68" t="s">
        <v>207</v>
      </c>
      <c r="J11" s="13">
        <v>11</v>
      </c>
      <c r="K11" s="13">
        <v>8</v>
      </c>
      <c r="L11" s="63">
        <v>11</v>
      </c>
      <c r="M11" s="62">
        <f t="shared" si="0"/>
        <v>72.727272727272734</v>
      </c>
      <c r="N11" s="14">
        <v>0</v>
      </c>
      <c r="O11" s="14" t="s">
        <v>176</v>
      </c>
      <c r="P11" s="67">
        <v>9</v>
      </c>
      <c r="Q11" s="67">
        <v>12</v>
      </c>
      <c r="R11" s="67">
        <v>75</v>
      </c>
      <c r="S11" s="39">
        <f t="shared" si="1"/>
        <v>-2.2727272727272663</v>
      </c>
      <c r="T11" s="13"/>
    </row>
    <row r="12" spans="1:20" x14ac:dyDescent="0.2">
      <c r="A12" s="68">
        <v>458</v>
      </c>
      <c r="B12" s="68" t="s">
        <v>571</v>
      </c>
      <c r="C12" s="68" t="s">
        <v>307</v>
      </c>
      <c r="D12" s="68" t="s">
        <v>306</v>
      </c>
      <c r="E12" s="68" t="s">
        <v>305</v>
      </c>
      <c r="F12" s="68" t="s">
        <v>304</v>
      </c>
      <c r="G12" s="68" t="s">
        <v>303</v>
      </c>
      <c r="H12" s="68" t="s">
        <v>313</v>
      </c>
      <c r="I12" s="68" t="s">
        <v>215</v>
      </c>
      <c r="J12" s="13">
        <v>9</v>
      </c>
      <c r="K12" s="13">
        <v>5</v>
      </c>
      <c r="L12" s="63">
        <v>7</v>
      </c>
      <c r="M12" s="62">
        <f t="shared" si="0"/>
        <v>71.428571428571431</v>
      </c>
      <c r="N12" s="14">
        <v>0</v>
      </c>
      <c r="O12" s="14" t="s">
        <v>176</v>
      </c>
      <c r="P12" s="12" t="e">
        <v>#N/A</v>
      </c>
      <c r="Q12" s="12" t="e">
        <v>#N/A</v>
      </c>
      <c r="R12" s="12" t="e">
        <v>#N/A</v>
      </c>
      <c r="S12" s="39" t="e">
        <f t="shared" si="1"/>
        <v>#N/A</v>
      </c>
      <c r="T12" s="13" t="s">
        <v>206</v>
      </c>
    </row>
    <row r="13" spans="1:20" x14ac:dyDescent="0.2">
      <c r="A13" s="68">
        <v>315</v>
      </c>
      <c r="B13" s="68" t="s">
        <v>570</v>
      </c>
      <c r="C13" s="68" t="s">
        <v>307</v>
      </c>
      <c r="D13" s="68" t="s">
        <v>311</v>
      </c>
      <c r="E13" s="68" t="s">
        <v>310</v>
      </c>
      <c r="F13" s="68" t="s">
        <v>309</v>
      </c>
      <c r="G13" s="68" t="s">
        <v>209</v>
      </c>
      <c r="H13" s="68" t="s">
        <v>313</v>
      </c>
      <c r="I13" s="68" t="s">
        <v>215</v>
      </c>
      <c r="J13" s="13">
        <v>5</v>
      </c>
      <c r="K13" s="13">
        <v>10</v>
      </c>
      <c r="L13" s="63">
        <v>14</v>
      </c>
      <c r="M13" s="62">
        <f t="shared" si="0"/>
        <v>71.428571428571431</v>
      </c>
      <c r="N13" s="14">
        <v>0</v>
      </c>
      <c r="O13" s="14" t="s">
        <v>176</v>
      </c>
      <c r="P13" s="67">
        <v>3</v>
      </c>
      <c r="Q13" s="67">
        <v>7</v>
      </c>
      <c r="R13" s="67">
        <v>42.9</v>
      </c>
      <c r="S13" s="39">
        <f t="shared" si="1"/>
        <v>28.528571428571432</v>
      </c>
      <c r="T13" s="13"/>
    </row>
    <row r="14" spans="1:20" x14ac:dyDescent="0.2">
      <c r="A14" s="68">
        <v>266</v>
      </c>
      <c r="B14" s="68" t="s">
        <v>569</v>
      </c>
      <c r="C14" s="68" t="s">
        <v>307</v>
      </c>
      <c r="D14" s="68" t="s">
        <v>306</v>
      </c>
      <c r="E14" s="68" t="s">
        <v>515</v>
      </c>
      <c r="F14" s="68" t="s">
        <v>514</v>
      </c>
      <c r="G14" s="68" t="s">
        <v>303</v>
      </c>
      <c r="H14" s="68" t="s">
        <v>313</v>
      </c>
      <c r="I14" s="68" t="s">
        <v>222</v>
      </c>
      <c r="J14" s="13">
        <v>20</v>
      </c>
      <c r="K14" s="13">
        <v>17</v>
      </c>
      <c r="L14" s="63">
        <v>25</v>
      </c>
      <c r="M14" s="62">
        <f t="shared" si="0"/>
        <v>68</v>
      </c>
      <c r="N14" s="14">
        <v>1</v>
      </c>
      <c r="O14" s="14" t="s">
        <v>176</v>
      </c>
      <c r="P14" s="67">
        <v>15</v>
      </c>
      <c r="Q14" s="67">
        <v>26</v>
      </c>
      <c r="R14" s="67">
        <v>57.7</v>
      </c>
      <c r="S14" s="39">
        <f t="shared" si="1"/>
        <v>10.299999999999997</v>
      </c>
      <c r="T14" s="13"/>
    </row>
    <row r="15" spans="1:20" x14ac:dyDescent="0.2">
      <c r="A15" s="68">
        <v>38</v>
      </c>
      <c r="B15" s="68" t="s">
        <v>568</v>
      </c>
      <c r="C15" s="68" t="s">
        <v>307</v>
      </c>
      <c r="D15" s="68" t="s">
        <v>311</v>
      </c>
      <c r="E15" s="68" t="s">
        <v>310</v>
      </c>
      <c r="F15" s="68" t="s">
        <v>309</v>
      </c>
      <c r="G15" s="68" t="s">
        <v>209</v>
      </c>
      <c r="H15" s="68" t="s">
        <v>313</v>
      </c>
      <c r="I15" s="68" t="s">
        <v>222</v>
      </c>
      <c r="J15" s="13">
        <v>18</v>
      </c>
      <c r="K15" s="13">
        <v>22</v>
      </c>
      <c r="L15" s="63">
        <v>31</v>
      </c>
      <c r="M15" s="62">
        <f t="shared" si="0"/>
        <v>70.967741935483872</v>
      </c>
      <c r="N15" s="14">
        <v>1</v>
      </c>
      <c r="O15" s="14" t="s">
        <v>176</v>
      </c>
      <c r="P15" s="67">
        <v>24</v>
      </c>
      <c r="Q15" s="67">
        <v>35</v>
      </c>
      <c r="R15" s="67">
        <v>68.599999999999994</v>
      </c>
      <c r="S15" s="39">
        <f t="shared" si="1"/>
        <v>2.3677419354838776</v>
      </c>
      <c r="T15" s="13"/>
    </row>
    <row r="16" spans="1:20" x14ac:dyDescent="0.2">
      <c r="A16" s="68">
        <v>316</v>
      </c>
      <c r="B16" s="68" t="s">
        <v>567</v>
      </c>
      <c r="C16" s="68" t="s">
        <v>307</v>
      </c>
      <c r="D16" s="68" t="s">
        <v>311</v>
      </c>
      <c r="E16" s="68" t="s">
        <v>310</v>
      </c>
      <c r="F16" s="68" t="s">
        <v>309</v>
      </c>
      <c r="G16" s="68" t="s">
        <v>209</v>
      </c>
      <c r="H16" s="68" t="s">
        <v>313</v>
      </c>
      <c r="I16" s="68" t="s">
        <v>215</v>
      </c>
      <c r="J16" s="13">
        <v>5</v>
      </c>
      <c r="K16" s="13">
        <v>12</v>
      </c>
      <c r="L16" s="63">
        <v>19</v>
      </c>
      <c r="M16" s="62">
        <f t="shared" si="0"/>
        <v>63.157894736842103</v>
      </c>
      <c r="N16" s="14">
        <v>0</v>
      </c>
      <c r="O16" s="14" t="s">
        <v>176</v>
      </c>
      <c r="P16" s="67">
        <v>8</v>
      </c>
      <c r="Q16" s="67">
        <v>22</v>
      </c>
      <c r="R16" s="67">
        <v>36.4</v>
      </c>
      <c r="S16" s="39">
        <f t="shared" si="1"/>
        <v>26.757894736842104</v>
      </c>
      <c r="T16" s="13"/>
    </row>
    <row r="17" spans="1:20" x14ac:dyDescent="0.2">
      <c r="A17" s="68">
        <v>127</v>
      </c>
      <c r="B17" s="68" t="s">
        <v>566</v>
      </c>
      <c r="C17" s="68" t="s">
        <v>307</v>
      </c>
      <c r="D17" s="68" t="s">
        <v>306</v>
      </c>
      <c r="E17" s="68" t="s">
        <v>515</v>
      </c>
      <c r="F17" s="68" t="s">
        <v>514</v>
      </c>
      <c r="G17" s="68" t="s">
        <v>303</v>
      </c>
      <c r="H17" s="68" t="s">
        <v>313</v>
      </c>
      <c r="I17" s="68" t="s">
        <v>222</v>
      </c>
      <c r="J17" s="13">
        <v>132</v>
      </c>
      <c r="K17" s="13">
        <v>123</v>
      </c>
      <c r="L17" s="63">
        <v>224</v>
      </c>
      <c r="M17" s="62">
        <f t="shared" si="0"/>
        <v>54.910714285714292</v>
      </c>
      <c r="N17" s="14" t="s">
        <v>175</v>
      </c>
      <c r="O17" s="14" t="s">
        <v>176</v>
      </c>
      <c r="P17" s="67">
        <v>105</v>
      </c>
      <c r="Q17" s="67">
        <v>217</v>
      </c>
      <c r="R17" s="67">
        <v>48.4</v>
      </c>
      <c r="S17" s="39">
        <f t="shared" si="1"/>
        <v>6.5107142857142932</v>
      </c>
      <c r="T17" s="13"/>
    </row>
    <row r="18" spans="1:20" x14ac:dyDescent="0.2">
      <c r="A18" s="68">
        <v>100</v>
      </c>
      <c r="B18" s="68" t="s">
        <v>565</v>
      </c>
      <c r="C18" s="68" t="s">
        <v>307</v>
      </c>
      <c r="D18" s="68" t="s">
        <v>306</v>
      </c>
      <c r="E18" s="68" t="s">
        <v>305</v>
      </c>
      <c r="F18" s="68" t="s">
        <v>304</v>
      </c>
      <c r="G18" s="68" t="s">
        <v>303</v>
      </c>
      <c r="H18" s="68" t="s">
        <v>313</v>
      </c>
      <c r="I18" s="68" t="s">
        <v>222</v>
      </c>
      <c r="J18" s="13">
        <v>22</v>
      </c>
      <c r="K18" s="13">
        <v>20</v>
      </c>
      <c r="L18" s="63">
        <v>35</v>
      </c>
      <c r="M18" s="62">
        <f t="shared" si="0"/>
        <v>57.142857142857139</v>
      </c>
      <c r="N18" s="14">
        <v>0</v>
      </c>
      <c r="O18" s="14" t="s">
        <v>176</v>
      </c>
      <c r="P18" s="67">
        <v>15</v>
      </c>
      <c r="Q18" s="67">
        <v>34</v>
      </c>
      <c r="R18" s="67">
        <v>44.1</v>
      </c>
      <c r="S18" s="39">
        <f t="shared" si="1"/>
        <v>13.042857142857137</v>
      </c>
      <c r="T18" s="13"/>
    </row>
    <row r="19" spans="1:20" x14ac:dyDescent="0.2">
      <c r="A19" s="68">
        <v>368</v>
      </c>
      <c r="B19" s="68" t="s">
        <v>564</v>
      </c>
      <c r="C19" s="68" t="s">
        <v>307</v>
      </c>
      <c r="D19" s="68" t="s">
        <v>306</v>
      </c>
      <c r="E19" s="68" t="s">
        <v>515</v>
      </c>
      <c r="F19" s="68" t="s">
        <v>514</v>
      </c>
      <c r="G19" s="68" t="s">
        <v>303</v>
      </c>
      <c r="H19" s="68" t="s">
        <v>313</v>
      </c>
      <c r="I19" s="68" t="s">
        <v>207</v>
      </c>
      <c r="J19" s="13">
        <v>34</v>
      </c>
      <c r="K19" s="13">
        <v>59</v>
      </c>
      <c r="L19" s="63">
        <v>112</v>
      </c>
      <c r="M19" s="62">
        <f t="shared" si="0"/>
        <v>52.678571428571431</v>
      </c>
      <c r="N19" s="14">
        <v>0</v>
      </c>
      <c r="O19" s="14" t="s">
        <v>176</v>
      </c>
      <c r="P19" s="67">
        <v>27</v>
      </c>
      <c r="Q19" s="67">
        <v>109</v>
      </c>
      <c r="R19" s="67">
        <v>24.8</v>
      </c>
      <c r="S19" s="39">
        <f t="shared" si="1"/>
        <v>27.87857142857143</v>
      </c>
      <c r="T19" s="13"/>
    </row>
    <row r="20" spans="1:20" x14ac:dyDescent="0.2">
      <c r="A20" s="68">
        <v>98</v>
      </c>
      <c r="B20" s="68" t="s">
        <v>563</v>
      </c>
      <c r="C20" s="68" t="s">
        <v>307</v>
      </c>
      <c r="D20" s="68" t="s">
        <v>306</v>
      </c>
      <c r="E20" s="68" t="s">
        <v>305</v>
      </c>
      <c r="F20" s="68" t="s">
        <v>304</v>
      </c>
      <c r="G20" s="68" t="s">
        <v>303</v>
      </c>
      <c r="H20" s="68" t="s">
        <v>313</v>
      </c>
      <c r="I20" s="68" t="s">
        <v>222</v>
      </c>
      <c r="J20" s="13">
        <v>36</v>
      </c>
      <c r="K20" s="13">
        <v>27</v>
      </c>
      <c r="L20" s="63">
        <v>55</v>
      </c>
      <c r="M20" s="62">
        <f t="shared" si="0"/>
        <v>49.090909090909093</v>
      </c>
      <c r="N20" s="14">
        <v>1</v>
      </c>
      <c r="O20" s="14" t="s">
        <v>176</v>
      </c>
      <c r="P20" s="67">
        <v>17</v>
      </c>
      <c r="Q20" s="67">
        <v>61</v>
      </c>
      <c r="R20" s="67">
        <v>27.9</v>
      </c>
      <c r="S20" s="39">
        <f t="shared" si="1"/>
        <v>21.190909090909095</v>
      </c>
      <c r="T20" s="13"/>
    </row>
    <row r="21" spans="1:20" x14ac:dyDescent="0.2">
      <c r="A21" s="68">
        <v>99</v>
      </c>
      <c r="B21" s="68" t="s">
        <v>562</v>
      </c>
      <c r="C21" s="68" t="s">
        <v>307</v>
      </c>
      <c r="D21" s="68" t="s">
        <v>306</v>
      </c>
      <c r="E21" s="68" t="s">
        <v>305</v>
      </c>
      <c r="F21" s="68" t="s">
        <v>304</v>
      </c>
      <c r="G21" s="68" t="s">
        <v>303</v>
      </c>
      <c r="H21" s="68" t="s">
        <v>313</v>
      </c>
      <c r="I21" s="68" t="s">
        <v>222</v>
      </c>
      <c r="J21" s="13">
        <v>20</v>
      </c>
      <c r="K21" s="13">
        <v>19</v>
      </c>
      <c r="L21" s="63">
        <v>39</v>
      </c>
      <c r="M21" s="62">
        <f t="shared" si="0"/>
        <v>48.717948717948715</v>
      </c>
      <c r="N21" s="14">
        <v>0</v>
      </c>
      <c r="O21" s="14" t="s">
        <v>176</v>
      </c>
      <c r="P21" s="67">
        <v>12</v>
      </c>
      <c r="Q21" s="67">
        <v>38.5</v>
      </c>
      <c r="R21" s="67">
        <v>31.2</v>
      </c>
      <c r="S21" s="39">
        <f t="shared" si="1"/>
        <v>17.517948717948716</v>
      </c>
      <c r="T21" s="13"/>
    </row>
    <row r="22" spans="1:20" x14ac:dyDescent="0.2">
      <c r="A22" s="68">
        <v>125</v>
      </c>
      <c r="B22" s="68" t="s">
        <v>561</v>
      </c>
      <c r="C22" s="68" t="s">
        <v>307</v>
      </c>
      <c r="D22" s="68" t="s">
        <v>306</v>
      </c>
      <c r="E22" s="68" t="s">
        <v>515</v>
      </c>
      <c r="F22" s="68" t="s">
        <v>514</v>
      </c>
      <c r="G22" s="68" t="s">
        <v>303</v>
      </c>
      <c r="H22" s="68" t="s">
        <v>313</v>
      </c>
      <c r="I22" s="68" t="s">
        <v>222</v>
      </c>
      <c r="J22" s="13">
        <v>36</v>
      </c>
      <c r="K22" s="13">
        <v>19</v>
      </c>
      <c r="L22" s="63">
        <v>40</v>
      </c>
      <c r="M22" s="62">
        <f t="shared" si="0"/>
        <v>47.5</v>
      </c>
      <c r="N22" s="14">
        <v>0</v>
      </c>
      <c r="O22" s="14" t="s">
        <v>176</v>
      </c>
      <c r="P22" s="67">
        <v>16</v>
      </c>
      <c r="Q22" s="67">
        <v>38</v>
      </c>
      <c r="R22" s="67">
        <v>42.1</v>
      </c>
      <c r="S22" s="39">
        <f t="shared" si="1"/>
        <v>5.3999999999999986</v>
      </c>
      <c r="T22" s="13"/>
    </row>
    <row r="23" spans="1:20" x14ac:dyDescent="0.2">
      <c r="A23" s="68">
        <v>101</v>
      </c>
      <c r="B23" s="68" t="s">
        <v>560</v>
      </c>
      <c r="C23" s="68" t="s">
        <v>307</v>
      </c>
      <c r="D23" s="68" t="s">
        <v>306</v>
      </c>
      <c r="E23" s="68" t="s">
        <v>305</v>
      </c>
      <c r="F23" s="68" t="s">
        <v>304</v>
      </c>
      <c r="G23" s="68" t="s">
        <v>303</v>
      </c>
      <c r="H23" s="68" t="s">
        <v>313</v>
      </c>
      <c r="I23" s="68" t="s">
        <v>222</v>
      </c>
      <c r="J23" s="13">
        <v>31</v>
      </c>
      <c r="K23" s="13">
        <v>27</v>
      </c>
      <c r="L23" s="63">
        <v>59</v>
      </c>
      <c r="M23" s="62">
        <f t="shared" si="0"/>
        <v>45.762711864406782</v>
      </c>
      <c r="N23" s="14">
        <v>0</v>
      </c>
      <c r="O23" s="14" t="s">
        <v>176</v>
      </c>
      <c r="P23" s="67">
        <v>35</v>
      </c>
      <c r="Q23" s="67">
        <v>64</v>
      </c>
      <c r="R23" s="67">
        <v>54.7</v>
      </c>
      <c r="S23" s="39">
        <f t="shared" si="1"/>
        <v>-8.9372881355932208</v>
      </c>
      <c r="T23" s="13"/>
    </row>
    <row r="24" spans="1:20" x14ac:dyDescent="0.2">
      <c r="A24" s="68">
        <v>102</v>
      </c>
      <c r="B24" s="68" t="s">
        <v>559</v>
      </c>
      <c r="C24" s="68" t="s">
        <v>307</v>
      </c>
      <c r="D24" s="68" t="s">
        <v>306</v>
      </c>
      <c r="E24" s="68" t="s">
        <v>305</v>
      </c>
      <c r="F24" s="68" t="s">
        <v>304</v>
      </c>
      <c r="G24" s="68" t="s">
        <v>303</v>
      </c>
      <c r="H24" s="68" t="s">
        <v>313</v>
      </c>
      <c r="I24" s="68" t="s">
        <v>222</v>
      </c>
      <c r="J24" s="13">
        <v>68</v>
      </c>
      <c r="K24" s="13">
        <v>48</v>
      </c>
      <c r="L24" s="63">
        <v>106</v>
      </c>
      <c r="M24" s="62">
        <f t="shared" si="0"/>
        <v>45.283018867924532</v>
      </c>
      <c r="N24" s="14">
        <v>0</v>
      </c>
      <c r="O24" s="14" t="s">
        <v>176</v>
      </c>
      <c r="P24" s="67">
        <v>32</v>
      </c>
      <c r="Q24" s="67">
        <v>98</v>
      </c>
      <c r="R24" s="67">
        <v>32.700000000000003</v>
      </c>
      <c r="S24" s="39">
        <f t="shared" si="1"/>
        <v>12.58301886792453</v>
      </c>
      <c r="T24" s="13"/>
    </row>
    <row r="25" spans="1:20" x14ac:dyDescent="0.2">
      <c r="A25" s="68">
        <v>96</v>
      </c>
      <c r="B25" s="68" t="s">
        <v>558</v>
      </c>
      <c r="C25" s="68" t="s">
        <v>307</v>
      </c>
      <c r="D25" s="68" t="s">
        <v>306</v>
      </c>
      <c r="E25" s="68" t="s">
        <v>305</v>
      </c>
      <c r="F25" s="68" t="s">
        <v>304</v>
      </c>
      <c r="G25" s="68" t="s">
        <v>303</v>
      </c>
      <c r="H25" s="68" t="s">
        <v>313</v>
      </c>
      <c r="I25" s="68" t="s">
        <v>222</v>
      </c>
      <c r="J25" s="13">
        <v>33</v>
      </c>
      <c r="K25" s="13">
        <v>29</v>
      </c>
      <c r="L25" s="63">
        <v>66</v>
      </c>
      <c r="M25" s="62">
        <f t="shared" si="0"/>
        <v>43.939393939393938</v>
      </c>
      <c r="N25" s="14">
        <v>1</v>
      </c>
      <c r="O25" s="14" t="s">
        <v>179</v>
      </c>
      <c r="P25" s="67">
        <v>29</v>
      </c>
      <c r="Q25" s="67">
        <v>59</v>
      </c>
      <c r="R25" s="67">
        <v>49.2</v>
      </c>
      <c r="S25" s="39">
        <f t="shared" si="1"/>
        <v>-5.2606060606060652</v>
      </c>
      <c r="T25" s="13"/>
    </row>
    <row r="26" spans="1:20" x14ac:dyDescent="0.2">
      <c r="A26" s="68">
        <v>317</v>
      </c>
      <c r="B26" s="68" t="s">
        <v>557</v>
      </c>
      <c r="C26" s="68" t="s">
        <v>307</v>
      </c>
      <c r="D26" s="68" t="s">
        <v>311</v>
      </c>
      <c r="E26" s="68" t="s">
        <v>310</v>
      </c>
      <c r="F26" s="68" t="s">
        <v>309</v>
      </c>
      <c r="G26" s="68" t="s">
        <v>209</v>
      </c>
      <c r="H26" s="68" t="s">
        <v>313</v>
      </c>
      <c r="I26" s="68" t="s">
        <v>215</v>
      </c>
      <c r="J26" s="13">
        <v>6</v>
      </c>
      <c r="K26" s="13">
        <v>3</v>
      </c>
      <c r="L26" s="63">
        <v>7</v>
      </c>
      <c r="M26" s="62">
        <f t="shared" si="0"/>
        <v>42.857142857142854</v>
      </c>
      <c r="N26" s="14">
        <v>0</v>
      </c>
      <c r="O26" s="14" t="s">
        <v>179</v>
      </c>
      <c r="P26" s="67">
        <v>4</v>
      </c>
      <c r="Q26" s="67">
        <v>7</v>
      </c>
      <c r="R26" s="67">
        <v>57.1</v>
      </c>
      <c r="S26" s="39">
        <f t="shared" si="1"/>
        <v>-14.242857142857147</v>
      </c>
      <c r="T26" s="13"/>
    </row>
    <row r="27" spans="1:20" x14ac:dyDescent="0.2">
      <c r="A27" s="68">
        <v>245</v>
      </c>
      <c r="B27" s="68" t="s">
        <v>556</v>
      </c>
      <c r="C27" s="68" t="s">
        <v>307</v>
      </c>
      <c r="D27" s="68" t="s">
        <v>306</v>
      </c>
      <c r="E27" s="68" t="s">
        <v>305</v>
      </c>
      <c r="F27" s="68" t="s">
        <v>304</v>
      </c>
      <c r="G27" s="68" t="s">
        <v>303</v>
      </c>
      <c r="H27" s="68" t="s">
        <v>313</v>
      </c>
      <c r="I27" s="68" t="s">
        <v>225</v>
      </c>
      <c r="J27" s="13">
        <v>8</v>
      </c>
      <c r="K27" s="13">
        <v>9</v>
      </c>
      <c r="L27" s="63">
        <v>21</v>
      </c>
      <c r="M27" s="62">
        <f t="shared" si="0"/>
        <v>42.857142857142854</v>
      </c>
      <c r="N27" s="14">
        <v>0</v>
      </c>
      <c r="O27" s="14" t="s">
        <v>179</v>
      </c>
      <c r="P27" s="67">
        <v>17</v>
      </c>
      <c r="Q27" s="67">
        <v>38</v>
      </c>
      <c r="R27" s="67">
        <v>44.7</v>
      </c>
      <c r="S27" s="39">
        <f t="shared" si="1"/>
        <v>-1.8428571428571487</v>
      </c>
      <c r="T27" s="13"/>
    </row>
    <row r="28" spans="1:20" x14ac:dyDescent="0.2">
      <c r="A28" s="68">
        <v>94</v>
      </c>
      <c r="B28" s="68" t="s">
        <v>555</v>
      </c>
      <c r="C28" s="68" t="s">
        <v>307</v>
      </c>
      <c r="D28" s="68" t="s">
        <v>306</v>
      </c>
      <c r="E28" s="68" t="s">
        <v>305</v>
      </c>
      <c r="F28" s="68" t="s">
        <v>304</v>
      </c>
      <c r="G28" s="68" t="s">
        <v>303</v>
      </c>
      <c r="H28" s="68" t="s">
        <v>313</v>
      </c>
      <c r="I28" s="68" t="s">
        <v>222</v>
      </c>
      <c r="J28" s="13">
        <v>45</v>
      </c>
      <c r="K28" s="13">
        <v>29</v>
      </c>
      <c r="L28" s="63">
        <v>72</v>
      </c>
      <c r="M28" s="62">
        <f t="shared" si="0"/>
        <v>40.277777777777779</v>
      </c>
      <c r="N28" s="14">
        <v>4</v>
      </c>
      <c r="O28" s="14" t="s">
        <v>176</v>
      </c>
      <c r="P28" s="67">
        <v>34</v>
      </c>
      <c r="Q28" s="67">
        <v>72</v>
      </c>
      <c r="R28" s="67">
        <v>47.2</v>
      </c>
      <c r="S28" s="39">
        <f t="shared" si="1"/>
        <v>-6.9222222222222243</v>
      </c>
      <c r="T28" s="13"/>
    </row>
    <row r="29" spans="1:20" x14ac:dyDescent="0.2">
      <c r="A29" s="68">
        <v>151</v>
      </c>
      <c r="B29" s="68" t="s">
        <v>554</v>
      </c>
      <c r="C29" s="68" t="s">
        <v>307</v>
      </c>
      <c r="D29" s="68" t="s">
        <v>306</v>
      </c>
      <c r="E29" s="68" t="s">
        <v>305</v>
      </c>
      <c r="F29" s="68" t="s">
        <v>304</v>
      </c>
      <c r="G29" s="68" t="s">
        <v>303</v>
      </c>
      <c r="H29" s="68" t="s">
        <v>313</v>
      </c>
      <c r="I29" s="68" t="s">
        <v>207</v>
      </c>
      <c r="J29" s="13">
        <v>14</v>
      </c>
      <c r="K29" s="13">
        <v>6</v>
      </c>
      <c r="L29" s="63">
        <v>15</v>
      </c>
      <c r="M29" s="62">
        <f t="shared" si="0"/>
        <v>40</v>
      </c>
      <c r="N29" s="14">
        <v>0</v>
      </c>
      <c r="O29" s="14" t="s">
        <v>176</v>
      </c>
      <c r="P29" s="67">
        <v>4</v>
      </c>
      <c r="Q29" s="67">
        <v>16</v>
      </c>
      <c r="R29" s="67">
        <v>25</v>
      </c>
      <c r="S29" s="39">
        <f t="shared" si="1"/>
        <v>15</v>
      </c>
      <c r="T29" s="13"/>
    </row>
    <row r="30" spans="1:20" x14ac:dyDescent="0.2">
      <c r="A30" s="68">
        <v>313</v>
      </c>
      <c r="B30" s="68" t="s">
        <v>553</v>
      </c>
      <c r="C30" s="68" t="s">
        <v>307</v>
      </c>
      <c r="D30" s="68" t="s">
        <v>311</v>
      </c>
      <c r="E30" s="68" t="s">
        <v>310</v>
      </c>
      <c r="F30" s="68" t="s">
        <v>309</v>
      </c>
      <c r="G30" s="68" t="s">
        <v>209</v>
      </c>
      <c r="H30" s="68" t="s">
        <v>313</v>
      </c>
      <c r="I30" s="68" t="s">
        <v>215</v>
      </c>
      <c r="J30" s="13">
        <v>5</v>
      </c>
      <c r="K30" s="13">
        <v>6</v>
      </c>
      <c r="L30" s="63">
        <v>15</v>
      </c>
      <c r="M30" s="62">
        <f t="shared" si="0"/>
        <v>40</v>
      </c>
      <c r="N30" s="14">
        <v>0</v>
      </c>
      <c r="O30" s="14" t="s">
        <v>176</v>
      </c>
      <c r="P30" s="67">
        <v>4</v>
      </c>
      <c r="Q30" s="67">
        <v>14</v>
      </c>
      <c r="R30" s="67">
        <v>28.6</v>
      </c>
      <c r="S30" s="39">
        <f t="shared" si="1"/>
        <v>11.399999999999999</v>
      </c>
      <c r="T30" s="13"/>
    </row>
    <row r="31" spans="1:20" x14ac:dyDescent="0.2">
      <c r="A31" s="68">
        <v>267</v>
      </c>
      <c r="B31" s="68" t="s">
        <v>552</v>
      </c>
      <c r="C31" s="68" t="s">
        <v>307</v>
      </c>
      <c r="D31" s="68" t="s">
        <v>311</v>
      </c>
      <c r="E31" s="68" t="s">
        <v>310</v>
      </c>
      <c r="F31" s="68" t="s">
        <v>309</v>
      </c>
      <c r="G31" s="68" t="s">
        <v>209</v>
      </c>
      <c r="H31" s="68" t="s">
        <v>313</v>
      </c>
      <c r="I31" s="68" t="s">
        <v>215</v>
      </c>
      <c r="J31" s="13">
        <v>13</v>
      </c>
      <c r="K31" s="13">
        <v>7</v>
      </c>
      <c r="L31" s="63">
        <v>18</v>
      </c>
      <c r="M31" s="62">
        <f t="shared" si="0"/>
        <v>38.888888888888893</v>
      </c>
      <c r="N31" s="14">
        <v>1</v>
      </c>
      <c r="O31" s="14" t="s">
        <v>176</v>
      </c>
      <c r="P31" s="67">
        <v>6</v>
      </c>
      <c r="Q31" s="67">
        <v>15</v>
      </c>
      <c r="R31" s="67">
        <v>40</v>
      </c>
      <c r="S31" s="39">
        <f t="shared" si="1"/>
        <v>-1.1111111111111072</v>
      </c>
      <c r="T31" s="13"/>
    </row>
    <row r="32" spans="1:20" x14ac:dyDescent="0.2">
      <c r="A32" s="68">
        <v>381</v>
      </c>
      <c r="B32" s="68" t="s">
        <v>551</v>
      </c>
      <c r="C32" s="68" t="s">
        <v>307</v>
      </c>
      <c r="D32" s="68" t="s">
        <v>306</v>
      </c>
      <c r="E32" s="68" t="s">
        <v>305</v>
      </c>
      <c r="F32" s="68" t="s">
        <v>304</v>
      </c>
      <c r="G32" s="68" t="s">
        <v>303</v>
      </c>
      <c r="H32" s="68" t="s">
        <v>313</v>
      </c>
      <c r="I32" s="68" t="s">
        <v>215</v>
      </c>
      <c r="J32" s="13">
        <v>3</v>
      </c>
      <c r="K32" s="13">
        <v>4</v>
      </c>
      <c r="L32" s="63">
        <v>8</v>
      </c>
      <c r="M32" s="62">
        <f t="shared" si="0"/>
        <v>50</v>
      </c>
      <c r="N32" s="14">
        <v>0</v>
      </c>
      <c r="O32" s="14" t="s">
        <v>176</v>
      </c>
      <c r="P32" s="67">
        <v>3</v>
      </c>
      <c r="Q32" s="67">
        <v>9</v>
      </c>
      <c r="R32" s="67">
        <v>33.299999999999997</v>
      </c>
      <c r="S32" s="39">
        <f t="shared" si="1"/>
        <v>16.700000000000003</v>
      </c>
      <c r="T32" s="13"/>
    </row>
    <row r="33" spans="1:20" x14ac:dyDescent="0.2">
      <c r="A33" s="68">
        <v>146</v>
      </c>
      <c r="B33" s="68" t="s">
        <v>550</v>
      </c>
      <c r="C33" s="68" t="s">
        <v>307</v>
      </c>
      <c r="D33" s="68" t="s">
        <v>306</v>
      </c>
      <c r="E33" s="68" t="s">
        <v>305</v>
      </c>
      <c r="F33" s="68" t="s">
        <v>304</v>
      </c>
      <c r="G33" s="68" t="s">
        <v>303</v>
      </c>
      <c r="H33" s="68" t="s">
        <v>313</v>
      </c>
      <c r="I33" s="68" t="s">
        <v>215</v>
      </c>
      <c r="J33" s="13">
        <v>10</v>
      </c>
      <c r="K33" s="13">
        <v>22</v>
      </c>
      <c r="L33" s="63">
        <v>22</v>
      </c>
      <c r="M33" s="62">
        <f t="shared" si="0"/>
        <v>100</v>
      </c>
      <c r="N33" s="14">
        <v>0</v>
      </c>
      <c r="O33" s="14" t="s">
        <v>176</v>
      </c>
      <c r="P33" s="67">
        <v>9</v>
      </c>
      <c r="Q33" s="67">
        <v>24</v>
      </c>
      <c r="R33" s="67">
        <v>37.5</v>
      </c>
      <c r="S33" s="39">
        <f t="shared" si="1"/>
        <v>62.5</v>
      </c>
      <c r="T33" s="13"/>
    </row>
    <row r="34" spans="1:20" x14ac:dyDescent="0.2">
      <c r="A34" s="68">
        <v>128</v>
      </c>
      <c r="B34" s="68" t="s">
        <v>549</v>
      </c>
      <c r="C34" s="68" t="s">
        <v>307</v>
      </c>
      <c r="D34" s="68" t="s">
        <v>306</v>
      </c>
      <c r="E34" s="68" t="s">
        <v>515</v>
      </c>
      <c r="F34" s="68" t="s">
        <v>514</v>
      </c>
      <c r="G34" s="68" t="s">
        <v>303</v>
      </c>
      <c r="H34" s="68" t="s">
        <v>313</v>
      </c>
      <c r="I34" s="68" t="s">
        <v>222</v>
      </c>
      <c r="J34" s="13">
        <v>59</v>
      </c>
      <c r="K34" s="13">
        <v>41</v>
      </c>
      <c r="L34" s="63">
        <v>114</v>
      </c>
      <c r="M34" s="62">
        <f t="shared" si="0"/>
        <v>35.964912280701753</v>
      </c>
      <c r="N34" s="14">
        <v>0</v>
      </c>
      <c r="O34" s="14" t="s">
        <v>176</v>
      </c>
      <c r="P34" s="67">
        <v>25</v>
      </c>
      <c r="Q34" s="67">
        <v>117</v>
      </c>
      <c r="R34" s="67">
        <v>21.4</v>
      </c>
      <c r="S34" s="39">
        <f t="shared" si="1"/>
        <v>14.564912280701755</v>
      </c>
      <c r="T34" s="13"/>
    </row>
    <row r="35" spans="1:20" x14ac:dyDescent="0.2">
      <c r="A35" s="68">
        <v>254</v>
      </c>
      <c r="B35" s="68" t="s">
        <v>548</v>
      </c>
      <c r="C35" s="68" t="s">
        <v>307</v>
      </c>
      <c r="D35" s="68" t="s">
        <v>306</v>
      </c>
      <c r="E35" s="68" t="s">
        <v>305</v>
      </c>
      <c r="F35" s="68" t="s">
        <v>304</v>
      </c>
      <c r="G35" s="68" t="s">
        <v>303</v>
      </c>
      <c r="H35" s="68" t="s">
        <v>313</v>
      </c>
      <c r="I35" s="68" t="s">
        <v>207</v>
      </c>
      <c r="J35" s="13">
        <v>16</v>
      </c>
      <c r="K35" s="13">
        <v>5</v>
      </c>
      <c r="L35" s="63">
        <v>14</v>
      </c>
      <c r="M35" s="62">
        <f t="shared" si="0"/>
        <v>35.714285714285715</v>
      </c>
      <c r="N35" s="14">
        <v>0</v>
      </c>
      <c r="O35" s="14" t="s">
        <v>179</v>
      </c>
      <c r="P35" s="67">
        <v>6</v>
      </c>
      <c r="Q35" s="67">
        <v>16</v>
      </c>
      <c r="R35" s="67">
        <v>37.5</v>
      </c>
      <c r="S35" s="39">
        <f t="shared" si="1"/>
        <v>-1.7857142857142847</v>
      </c>
      <c r="T35" s="13"/>
    </row>
    <row r="36" spans="1:20" x14ac:dyDescent="0.2">
      <c r="A36" s="68">
        <v>143</v>
      </c>
      <c r="B36" s="68" t="s">
        <v>547</v>
      </c>
      <c r="C36" s="68" t="s">
        <v>307</v>
      </c>
      <c r="D36" s="68" t="s">
        <v>306</v>
      </c>
      <c r="E36" s="68" t="s">
        <v>305</v>
      </c>
      <c r="F36" s="68" t="s">
        <v>304</v>
      </c>
      <c r="G36" s="68" t="s">
        <v>303</v>
      </c>
      <c r="H36" s="68" t="s">
        <v>313</v>
      </c>
      <c r="I36" s="68" t="s">
        <v>215</v>
      </c>
      <c r="J36" s="13">
        <v>16</v>
      </c>
      <c r="K36" s="13">
        <v>18</v>
      </c>
      <c r="L36" s="63">
        <v>42</v>
      </c>
      <c r="M36" s="62">
        <f t="shared" si="0"/>
        <v>42.857142857142854</v>
      </c>
      <c r="N36" s="14">
        <v>0</v>
      </c>
      <c r="O36" s="14" t="s">
        <v>179</v>
      </c>
      <c r="P36" s="67">
        <v>15</v>
      </c>
      <c r="Q36" s="67">
        <v>42</v>
      </c>
      <c r="R36" s="67">
        <v>35.700000000000003</v>
      </c>
      <c r="S36" s="39">
        <f t="shared" si="1"/>
        <v>7.1571428571428513</v>
      </c>
      <c r="T36" s="13"/>
    </row>
    <row r="37" spans="1:20" x14ac:dyDescent="0.2">
      <c r="A37" s="68">
        <v>42</v>
      </c>
      <c r="B37" s="68" t="s">
        <v>546</v>
      </c>
      <c r="C37" s="68" t="s">
        <v>307</v>
      </c>
      <c r="D37" s="68" t="s">
        <v>311</v>
      </c>
      <c r="E37" s="68" t="s">
        <v>310</v>
      </c>
      <c r="F37" s="68" t="s">
        <v>309</v>
      </c>
      <c r="G37" s="68" t="s">
        <v>209</v>
      </c>
      <c r="H37" s="68" t="s">
        <v>313</v>
      </c>
      <c r="I37" s="68" t="s">
        <v>222</v>
      </c>
      <c r="J37" s="13">
        <v>70</v>
      </c>
      <c r="K37" s="13">
        <v>38</v>
      </c>
      <c r="L37" s="63">
        <v>112</v>
      </c>
      <c r="M37" s="62">
        <f t="shared" si="0"/>
        <v>33.928571428571431</v>
      </c>
      <c r="N37" s="14">
        <v>0</v>
      </c>
      <c r="O37" s="14" t="s">
        <v>176</v>
      </c>
      <c r="P37" s="67">
        <v>36</v>
      </c>
      <c r="Q37" s="67">
        <v>113</v>
      </c>
      <c r="R37" s="67">
        <v>31.9</v>
      </c>
      <c r="S37" s="39">
        <f t="shared" si="1"/>
        <v>2.028571428571432</v>
      </c>
      <c r="T37" s="13"/>
    </row>
    <row r="38" spans="1:20" x14ac:dyDescent="0.2">
      <c r="A38" s="68">
        <v>324</v>
      </c>
      <c r="B38" s="68" t="s">
        <v>545</v>
      </c>
      <c r="C38" s="68" t="s">
        <v>307</v>
      </c>
      <c r="D38" s="68" t="s">
        <v>306</v>
      </c>
      <c r="E38" s="68" t="s">
        <v>305</v>
      </c>
      <c r="F38" s="68" t="s">
        <v>304</v>
      </c>
      <c r="G38" s="68" t="s">
        <v>303</v>
      </c>
      <c r="H38" s="68" t="s">
        <v>313</v>
      </c>
      <c r="I38" s="68" t="s">
        <v>215</v>
      </c>
      <c r="J38" s="13">
        <v>4</v>
      </c>
      <c r="K38" s="13">
        <v>3</v>
      </c>
      <c r="L38" s="63">
        <v>9</v>
      </c>
      <c r="M38" s="62">
        <f t="shared" si="0"/>
        <v>33.333333333333329</v>
      </c>
      <c r="N38" s="14">
        <v>0</v>
      </c>
      <c r="O38" s="14" t="s">
        <v>179</v>
      </c>
      <c r="P38" s="67">
        <v>1</v>
      </c>
      <c r="Q38" s="67">
        <v>6</v>
      </c>
      <c r="R38" s="67">
        <v>16.7</v>
      </c>
      <c r="S38" s="39">
        <f t="shared" si="1"/>
        <v>16.633333333333329</v>
      </c>
      <c r="T38" s="13"/>
    </row>
    <row r="39" spans="1:20" x14ac:dyDescent="0.2">
      <c r="A39" s="68">
        <v>371</v>
      </c>
      <c r="B39" s="68" t="s">
        <v>544</v>
      </c>
      <c r="C39" s="68" t="s">
        <v>307</v>
      </c>
      <c r="D39" s="68" t="s">
        <v>306</v>
      </c>
      <c r="E39" s="68" t="s">
        <v>515</v>
      </c>
      <c r="F39" s="68" t="s">
        <v>514</v>
      </c>
      <c r="G39" s="68" t="s">
        <v>303</v>
      </c>
      <c r="H39" s="68" t="s">
        <v>313</v>
      </c>
      <c r="I39" s="68" t="s">
        <v>207</v>
      </c>
      <c r="J39" s="13">
        <v>12</v>
      </c>
      <c r="K39" s="13">
        <v>6</v>
      </c>
      <c r="L39" s="63">
        <v>15</v>
      </c>
      <c r="M39" s="62">
        <f t="shared" si="0"/>
        <v>40</v>
      </c>
      <c r="N39" s="14">
        <v>0</v>
      </c>
      <c r="O39" s="14" t="s">
        <v>176</v>
      </c>
      <c r="P39" s="67">
        <v>0</v>
      </c>
      <c r="Q39" s="67">
        <v>18</v>
      </c>
      <c r="R39" s="67">
        <v>0</v>
      </c>
      <c r="S39" s="39">
        <f t="shared" si="1"/>
        <v>40</v>
      </c>
      <c r="T39" s="13"/>
    </row>
    <row r="40" spans="1:20" x14ac:dyDescent="0.2">
      <c r="A40" s="68">
        <v>326</v>
      </c>
      <c r="B40" s="68" t="s">
        <v>543</v>
      </c>
      <c r="C40" s="68" t="s">
        <v>307</v>
      </c>
      <c r="D40" s="68" t="s">
        <v>306</v>
      </c>
      <c r="E40" s="68" t="s">
        <v>305</v>
      </c>
      <c r="F40" s="68" t="s">
        <v>304</v>
      </c>
      <c r="G40" s="68" t="s">
        <v>303</v>
      </c>
      <c r="H40" s="68" t="s">
        <v>313</v>
      </c>
      <c r="I40" s="68" t="s">
        <v>215</v>
      </c>
      <c r="J40" s="13">
        <v>4</v>
      </c>
      <c r="K40" s="13">
        <v>2</v>
      </c>
      <c r="L40" s="63">
        <v>6</v>
      </c>
      <c r="M40" s="62">
        <f t="shared" si="0"/>
        <v>33.333333333333329</v>
      </c>
      <c r="N40" s="14">
        <v>0</v>
      </c>
      <c r="O40" s="14" t="s">
        <v>176</v>
      </c>
      <c r="P40" s="67">
        <v>2</v>
      </c>
      <c r="Q40" s="67">
        <v>5.41</v>
      </c>
      <c r="R40" s="67">
        <v>37</v>
      </c>
      <c r="S40" s="39">
        <f t="shared" si="1"/>
        <v>-3.6666666666666714</v>
      </c>
      <c r="T40" s="13"/>
    </row>
    <row r="41" spans="1:20" x14ac:dyDescent="0.2">
      <c r="A41" s="68">
        <v>376</v>
      </c>
      <c r="B41" s="68" t="s">
        <v>542</v>
      </c>
      <c r="C41" s="68" t="s">
        <v>307</v>
      </c>
      <c r="D41" s="68" t="s">
        <v>306</v>
      </c>
      <c r="E41" s="68" t="s">
        <v>305</v>
      </c>
      <c r="F41" s="68" t="s">
        <v>304</v>
      </c>
      <c r="G41" s="68" t="s">
        <v>303</v>
      </c>
      <c r="H41" s="68" t="s">
        <v>313</v>
      </c>
      <c r="I41" s="68" t="s">
        <v>215</v>
      </c>
      <c r="J41" s="13">
        <v>8</v>
      </c>
      <c r="K41" s="13">
        <v>4</v>
      </c>
      <c r="L41" s="63">
        <v>9</v>
      </c>
      <c r="M41" s="62">
        <f t="shared" si="0"/>
        <v>44.444444444444443</v>
      </c>
      <c r="N41" s="14">
        <v>0</v>
      </c>
      <c r="O41" s="14" t="s">
        <v>176</v>
      </c>
      <c r="P41" s="67">
        <v>1</v>
      </c>
      <c r="Q41" s="67">
        <v>9</v>
      </c>
      <c r="R41" s="67">
        <v>11.1</v>
      </c>
      <c r="S41" s="39">
        <f t="shared" si="1"/>
        <v>33.344444444444441</v>
      </c>
      <c r="T41" s="13"/>
    </row>
    <row r="42" spans="1:20" x14ac:dyDescent="0.2">
      <c r="A42" s="68">
        <v>373</v>
      </c>
      <c r="B42" s="68" t="s">
        <v>541</v>
      </c>
      <c r="C42" s="68" t="s">
        <v>307</v>
      </c>
      <c r="D42" s="68" t="s">
        <v>311</v>
      </c>
      <c r="E42" s="68" t="s">
        <v>310</v>
      </c>
      <c r="F42" s="68" t="s">
        <v>309</v>
      </c>
      <c r="G42" s="68" t="s">
        <v>209</v>
      </c>
      <c r="H42" s="68" t="s">
        <v>313</v>
      </c>
      <c r="I42" s="68" t="s">
        <v>215</v>
      </c>
      <c r="J42" s="13">
        <v>8</v>
      </c>
      <c r="K42" s="13">
        <v>10</v>
      </c>
      <c r="L42" s="63">
        <v>30</v>
      </c>
      <c r="M42" s="62">
        <f t="shared" si="0"/>
        <v>33.333333333333329</v>
      </c>
      <c r="N42" s="14">
        <v>0</v>
      </c>
      <c r="O42" s="14" t="s">
        <v>176</v>
      </c>
      <c r="P42" s="67">
        <v>1</v>
      </c>
      <c r="Q42" s="67">
        <v>15</v>
      </c>
      <c r="R42" s="67">
        <v>6.7</v>
      </c>
      <c r="S42" s="39">
        <f t="shared" si="1"/>
        <v>26.633333333333329</v>
      </c>
      <c r="T42" s="13"/>
    </row>
    <row r="43" spans="1:20" x14ac:dyDescent="0.2">
      <c r="A43" s="68">
        <v>153</v>
      </c>
      <c r="B43" s="68" t="s">
        <v>540</v>
      </c>
      <c r="C43" s="68" t="s">
        <v>307</v>
      </c>
      <c r="D43" s="68" t="s">
        <v>306</v>
      </c>
      <c r="E43" s="68" t="s">
        <v>305</v>
      </c>
      <c r="F43" s="68" t="s">
        <v>304</v>
      </c>
      <c r="G43" s="68" t="s">
        <v>303</v>
      </c>
      <c r="H43" s="68" t="s">
        <v>313</v>
      </c>
      <c r="I43" s="68" t="s">
        <v>207</v>
      </c>
      <c r="J43" s="13">
        <v>9</v>
      </c>
      <c r="K43" s="13">
        <v>4</v>
      </c>
      <c r="L43" s="63">
        <v>13</v>
      </c>
      <c r="M43" s="62">
        <f t="shared" si="0"/>
        <v>30.76923076923077</v>
      </c>
      <c r="N43" s="14">
        <v>1</v>
      </c>
      <c r="O43" s="14" t="s">
        <v>176</v>
      </c>
      <c r="P43" s="67">
        <v>1</v>
      </c>
      <c r="Q43" s="67">
        <v>12</v>
      </c>
      <c r="R43" s="67">
        <v>8.3000000000000007</v>
      </c>
      <c r="S43" s="39">
        <f t="shared" si="1"/>
        <v>22.469230769230769</v>
      </c>
      <c r="T43" s="13"/>
    </row>
    <row r="44" spans="1:20" x14ac:dyDescent="0.2">
      <c r="A44" s="68">
        <v>314</v>
      </c>
      <c r="B44" s="68" t="s">
        <v>539</v>
      </c>
      <c r="C44" s="68" t="s">
        <v>307</v>
      </c>
      <c r="D44" s="68" t="s">
        <v>311</v>
      </c>
      <c r="E44" s="68" t="s">
        <v>310</v>
      </c>
      <c r="F44" s="68" t="s">
        <v>309</v>
      </c>
      <c r="G44" s="68" t="s">
        <v>209</v>
      </c>
      <c r="H44" s="68" t="s">
        <v>313</v>
      </c>
      <c r="I44" s="68" t="s">
        <v>215</v>
      </c>
      <c r="J44" s="13">
        <v>5</v>
      </c>
      <c r="K44" s="13">
        <v>3</v>
      </c>
      <c r="L44" s="63">
        <v>10</v>
      </c>
      <c r="M44" s="62">
        <f t="shared" si="0"/>
        <v>30</v>
      </c>
      <c r="N44" s="14">
        <v>0</v>
      </c>
      <c r="O44" s="14" t="s">
        <v>176</v>
      </c>
      <c r="P44" s="67">
        <v>1</v>
      </c>
      <c r="Q44" s="67">
        <v>10</v>
      </c>
      <c r="R44" s="67">
        <v>10</v>
      </c>
      <c r="S44" s="39">
        <f t="shared" si="1"/>
        <v>20</v>
      </c>
      <c r="T44" s="13"/>
    </row>
    <row r="45" spans="1:20" x14ac:dyDescent="0.2">
      <c r="A45" s="68">
        <v>167</v>
      </c>
      <c r="B45" s="68" t="s">
        <v>538</v>
      </c>
      <c r="C45" s="68" t="s">
        <v>307</v>
      </c>
      <c r="D45" s="68" t="s">
        <v>311</v>
      </c>
      <c r="E45" s="68" t="s">
        <v>310</v>
      </c>
      <c r="F45" s="68" t="s">
        <v>309</v>
      </c>
      <c r="G45" s="68" t="s">
        <v>209</v>
      </c>
      <c r="H45" s="68" t="s">
        <v>313</v>
      </c>
      <c r="I45" s="68" t="s">
        <v>222</v>
      </c>
      <c r="J45" s="13">
        <v>16</v>
      </c>
      <c r="K45" s="13">
        <v>18</v>
      </c>
      <c r="L45" s="63">
        <v>31</v>
      </c>
      <c r="M45" s="62">
        <f t="shared" si="0"/>
        <v>58.064516129032263</v>
      </c>
      <c r="N45" s="14">
        <v>0</v>
      </c>
      <c r="O45" s="14" t="s">
        <v>178</v>
      </c>
      <c r="P45" s="67">
        <v>10</v>
      </c>
      <c r="Q45" s="67">
        <v>29</v>
      </c>
      <c r="R45" s="67">
        <v>34.5</v>
      </c>
      <c r="S45" s="39">
        <f t="shared" si="1"/>
        <v>23.564516129032263</v>
      </c>
      <c r="T45" s="13"/>
    </row>
    <row r="46" spans="1:20" x14ac:dyDescent="0.2">
      <c r="A46" s="68">
        <v>97</v>
      </c>
      <c r="B46" s="68" t="s">
        <v>537</v>
      </c>
      <c r="C46" s="68" t="s">
        <v>307</v>
      </c>
      <c r="D46" s="68" t="s">
        <v>306</v>
      </c>
      <c r="E46" s="68" t="s">
        <v>305</v>
      </c>
      <c r="F46" s="68" t="s">
        <v>304</v>
      </c>
      <c r="G46" s="68" t="s">
        <v>303</v>
      </c>
      <c r="H46" s="68" t="s">
        <v>313</v>
      </c>
      <c r="I46" s="68" t="s">
        <v>222</v>
      </c>
      <c r="J46" s="13">
        <v>29</v>
      </c>
      <c r="K46" s="13">
        <v>16</v>
      </c>
      <c r="L46" s="63">
        <v>54</v>
      </c>
      <c r="M46" s="62">
        <f t="shared" si="0"/>
        <v>29.629629629629626</v>
      </c>
      <c r="N46" s="14">
        <v>0</v>
      </c>
      <c r="O46" s="14" t="s">
        <v>179</v>
      </c>
      <c r="P46" s="67">
        <v>13</v>
      </c>
      <c r="Q46" s="67">
        <v>45</v>
      </c>
      <c r="R46" s="67">
        <v>28.9</v>
      </c>
      <c r="S46" s="39">
        <f t="shared" si="1"/>
        <v>0.72962962962962763</v>
      </c>
      <c r="T46" s="13"/>
    </row>
    <row r="47" spans="1:20" x14ac:dyDescent="0.2">
      <c r="A47" s="68">
        <v>363</v>
      </c>
      <c r="B47" s="68" t="s">
        <v>536</v>
      </c>
      <c r="C47" s="68" t="s">
        <v>307</v>
      </c>
      <c r="D47" s="68" t="s">
        <v>311</v>
      </c>
      <c r="E47" s="68" t="s">
        <v>310</v>
      </c>
      <c r="F47" s="68" t="s">
        <v>309</v>
      </c>
      <c r="G47" s="68" t="s">
        <v>209</v>
      </c>
      <c r="H47" s="68" t="s">
        <v>313</v>
      </c>
      <c r="I47" s="68" t="s">
        <v>215</v>
      </c>
      <c r="J47" s="13">
        <v>6</v>
      </c>
      <c r="K47" s="13">
        <v>3</v>
      </c>
      <c r="L47" s="63">
        <v>11</v>
      </c>
      <c r="M47" s="62">
        <f t="shared" si="0"/>
        <v>27.27272727272727</v>
      </c>
      <c r="N47" s="14">
        <v>0</v>
      </c>
      <c r="O47" s="14" t="s">
        <v>179</v>
      </c>
      <c r="P47" s="67">
        <v>6</v>
      </c>
      <c r="Q47" s="67">
        <v>11</v>
      </c>
      <c r="R47" s="67">
        <v>54.5</v>
      </c>
      <c r="S47" s="39">
        <f t="shared" si="1"/>
        <v>-27.22727272727273</v>
      </c>
      <c r="T47" s="13"/>
    </row>
    <row r="48" spans="1:20" x14ac:dyDescent="0.2">
      <c r="A48" s="68">
        <v>325</v>
      </c>
      <c r="B48" s="68" t="s">
        <v>535</v>
      </c>
      <c r="C48" s="68" t="s">
        <v>307</v>
      </c>
      <c r="D48" s="68" t="s">
        <v>306</v>
      </c>
      <c r="E48" s="68" t="s">
        <v>305</v>
      </c>
      <c r="F48" s="68" t="s">
        <v>304</v>
      </c>
      <c r="G48" s="68" t="s">
        <v>303</v>
      </c>
      <c r="H48" s="68" t="s">
        <v>313</v>
      </c>
      <c r="I48" s="68" t="s">
        <v>215</v>
      </c>
      <c r="J48" s="13">
        <v>10</v>
      </c>
      <c r="K48" s="13">
        <v>5</v>
      </c>
      <c r="L48" s="63">
        <v>19</v>
      </c>
      <c r="M48" s="62">
        <f t="shared" si="0"/>
        <v>26.315789473684209</v>
      </c>
      <c r="N48" s="14">
        <v>0</v>
      </c>
      <c r="O48" s="14" t="s">
        <v>176</v>
      </c>
      <c r="P48" s="67">
        <v>5</v>
      </c>
      <c r="Q48" s="67">
        <v>17</v>
      </c>
      <c r="R48" s="67">
        <v>29.4</v>
      </c>
      <c r="S48" s="39">
        <f t="shared" si="1"/>
        <v>-3.0842105263157897</v>
      </c>
      <c r="T48" s="13"/>
    </row>
    <row r="49" spans="1:20" x14ac:dyDescent="0.2">
      <c r="A49" s="68">
        <v>320</v>
      </c>
      <c r="B49" s="68" t="s">
        <v>534</v>
      </c>
      <c r="C49" s="68" t="s">
        <v>307</v>
      </c>
      <c r="D49" s="68" t="s">
        <v>306</v>
      </c>
      <c r="E49" s="68" t="s">
        <v>305</v>
      </c>
      <c r="F49" s="68" t="s">
        <v>304</v>
      </c>
      <c r="G49" s="68" t="s">
        <v>303</v>
      </c>
      <c r="H49" s="68" t="s">
        <v>313</v>
      </c>
      <c r="I49" s="68" t="s">
        <v>215</v>
      </c>
      <c r="J49" s="13">
        <v>13</v>
      </c>
      <c r="K49" s="13">
        <v>16</v>
      </c>
      <c r="L49" s="63">
        <v>62</v>
      </c>
      <c r="M49" s="62">
        <f t="shared" si="0"/>
        <v>25.806451612903224</v>
      </c>
      <c r="N49" s="14">
        <v>0</v>
      </c>
      <c r="O49" s="14" t="s">
        <v>179</v>
      </c>
      <c r="P49" s="67">
        <v>13</v>
      </c>
      <c r="Q49" s="67">
        <v>33</v>
      </c>
      <c r="R49" s="67">
        <v>39.4</v>
      </c>
      <c r="S49" s="39">
        <f t="shared" si="1"/>
        <v>-13.593548387096774</v>
      </c>
      <c r="T49" s="13"/>
    </row>
    <row r="50" spans="1:20" x14ac:dyDescent="0.2">
      <c r="A50" s="68">
        <v>362</v>
      </c>
      <c r="B50" s="68" t="s">
        <v>533</v>
      </c>
      <c r="C50" s="68" t="s">
        <v>307</v>
      </c>
      <c r="D50" s="68" t="s">
        <v>306</v>
      </c>
      <c r="E50" s="68" t="s">
        <v>515</v>
      </c>
      <c r="F50" s="68" t="s">
        <v>514</v>
      </c>
      <c r="G50" s="68" t="s">
        <v>303</v>
      </c>
      <c r="H50" s="68" t="s">
        <v>313</v>
      </c>
      <c r="I50" s="68" t="s">
        <v>322</v>
      </c>
      <c r="J50" s="13">
        <v>38</v>
      </c>
      <c r="K50" s="13">
        <v>55</v>
      </c>
      <c r="L50" s="63">
        <v>214</v>
      </c>
      <c r="M50" s="62">
        <f t="shared" si="0"/>
        <v>25.700934579439249</v>
      </c>
      <c r="N50" s="14">
        <v>0</v>
      </c>
      <c r="O50" s="14" t="s">
        <v>179</v>
      </c>
      <c r="P50" s="67">
        <v>33</v>
      </c>
      <c r="Q50" s="67">
        <v>214</v>
      </c>
      <c r="R50" s="67">
        <v>15.4</v>
      </c>
      <c r="S50" s="39">
        <f t="shared" si="1"/>
        <v>10.300934579439248</v>
      </c>
      <c r="T50" s="13"/>
    </row>
    <row r="51" spans="1:20" x14ac:dyDescent="0.2">
      <c r="A51" s="68">
        <v>374</v>
      </c>
      <c r="B51" s="68" t="s">
        <v>532</v>
      </c>
      <c r="C51" s="68" t="s">
        <v>307</v>
      </c>
      <c r="D51" s="68" t="s">
        <v>306</v>
      </c>
      <c r="E51" s="68" t="s">
        <v>305</v>
      </c>
      <c r="F51" s="68" t="s">
        <v>304</v>
      </c>
      <c r="G51" s="68" t="s">
        <v>303</v>
      </c>
      <c r="H51" s="68" t="s">
        <v>313</v>
      </c>
      <c r="I51" s="68" t="s">
        <v>215</v>
      </c>
      <c r="J51" s="13">
        <v>5</v>
      </c>
      <c r="K51" s="13">
        <v>2</v>
      </c>
      <c r="L51" s="63">
        <v>8</v>
      </c>
      <c r="M51" s="62">
        <f t="shared" si="0"/>
        <v>25</v>
      </c>
      <c r="N51" s="14">
        <v>0</v>
      </c>
      <c r="O51" s="14" t="s">
        <v>179</v>
      </c>
      <c r="P51" s="67">
        <v>2</v>
      </c>
      <c r="Q51" s="67">
        <v>8</v>
      </c>
      <c r="R51" s="67">
        <v>25</v>
      </c>
      <c r="S51" s="39">
        <f t="shared" si="1"/>
        <v>0</v>
      </c>
      <c r="T51" s="13"/>
    </row>
    <row r="52" spans="1:20" x14ac:dyDescent="0.2">
      <c r="A52" s="68">
        <v>377</v>
      </c>
      <c r="B52" s="68" t="s">
        <v>531</v>
      </c>
      <c r="C52" s="68" t="s">
        <v>307</v>
      </c>
      <c r="D52" s="68" t="s">
        <v>306</v>
      </c>
      <c r="E52" s="68" t="s">
        <v>305</v>
      </c>
      <c r="F52" s="68" t="s">
        <v>304</v>
      </c>
      <c r="G52" s="68" t="s">
        <v>303</v>
      </c>
      <c r="H52" s="68" t="s">
        <v>313</v>
      </c>
      <c r="I52" s="68" t="s">
        <v>215</v>
      </c>
      <c r="J52" s="13">
        <v>6</v>
      </c>
      <c r="K52" s="13">
        <v>4</v>
      </c>
      <c r="L52" s="63">
        <v>8</v>
      </c>
      <c r="M52" s="62">
        <f t="shared" si="0"/>
        <v>50</v>
      </c>
      <c r="N52" s="14">
        <v>0</v>
      </c>
      <c r="O52" s="14" t="s">
        <v>176</v>
      </c>
      <c r="P52" s="67">
        <v>3</v>
      </c>
      <c r="Q52" s="67">
        <v>7</v>
      </c>
      <c r="R52" s="67">
        <v>42.9</v>
      </c>
      <c r="S52" s="39">
        <f t="shared" si="1"/>
        <v>7.1000000000000014</v>
      </c>
      <c r="T52" s="13"/>
    </row>
    <row r="53" spans="1:20" x14ac:dyDescent="0.2">
      <c r="A53" s="68">
        <v>95</v>
      </c>
      <c r="B53" s="68" t="s">
        <v>530</v>
      </c>
      <c r="C53" s="68" t="s">
        <v>307</v>
      </c>
      <c r="D53" s="68" t="s">
        <v>306</v>
      </c>
      <c r="E53" s="68" t="s">
        <v>305</v>
      </c>
      <c r="F53" s="68" t="s">
        <v>304</v>
      </c>
      <c r="G53" s="68" t="s">
        <v>303</v>
      </c>
      <c r="H53" s="68" t="s">
        <v>313</v>
      </c>
      <c r="I53" s="68" t="s">
        <v>222</v>
      </c>
      <c r="J53" s="13">
        <v>29</v>
      </c>
      <c r="K53" s="13">
        <v>12</v>
      </c>
      <c r="L53" s="63">
        <v>52</v>
      </c>
      <c r="M53" s="62">
        <f t="shared" si="0"/>
        <v>23.076923076923077</v>
      </c>
      <c r="N53" s="14">
        <v>0</v>
      </c>
      <c r="O53" s="14" t="s">
        <v>176</v>
      </c>
      <c r="P53" s="67">
        <v>20</v>
      </c>
      <c r="Q53" s="67">
        <v>53</v>
      </c>
      <c r="R53" s="67">
        <v>37.700000000000003</v>
      </c>
      <c r="S53" s="39">
        <f t="shared" si="1"/>
        <v>-14.623076923076926</v>
      </c>
      <c r="T53" s="13"/>
    </row>
    <row r="54" spans="1:20" x14ac:dyDescent="0.2">
      <c r="A54" s="68">
        <v>312</v>
      </c>
      <c r="B54" s="68" t="s">
        <v>529</v>
      </c>
      <c r="C54" s="68" t="s">
        <v>307</v>
      </c>
      <c r="D54" s="68" t="s">
        <v>311</v>
      </c>
      <c r="E54" s="68" t="s">
        <v>310</v>
      </c>
      <c r="F54" s="68" t="s">
        <v>309</v>
      </c>
      <c r="G54" s="68" t="s">
        <v>209</v>
      </c>
      <c r="H54" s="68" t="s">
        <v>313</v>
      </c>
      <c r="I54" s="68" t="s">
        <v>215</v>
      </c>
      <c r="J54" s="13">
        <v>13</v>
      </c>
      <c r="K54" s="13">
        <v>9</v>
      </c>
      <c r="L54" s="63">
        <v>23</v>
      </c>
      <c r="M54" s="62">
        <f t="shared" si="0"/>
        <v>39.130434782608695</v>
      </c>
      <c r="N54" s="14">
        <v>1</v>
      </c>
      <c r="O54" s="14" t="s">
        <v>178</v>
      </c>
      <c r="P54" s="67">
        <v>9</v>
      </c>
      <c r="Q54" s="67">
        <v>27</v>
      </c>
      <c r="R54" s="67">
        <v>33.299999999999997</v>
      </c>
      <c r="S54" s="39">
        <f t="shared" si="1"/>
        <v>5.8304347826086982</v>
      </c>
      <c r="T54" s="13"/>
    </row>
    <row r="55" spans="1:20" x14ac:dyDescent="0.2">
      <c r="A55" s="68">
        <v>333</v>
      </c>
      <c r="B55" s="68" t="s">
        <v>528</v>
      </c>
      <c r="C55" s="68" t="s">
        <v>307</v>
      </c>
      <c r="D55" s="68" t="s">
        <v>306</v>
      </c>
      <c r="E55" s="68" t="s">
        <v>305</v>
      </c>
      <c r="F55" s="68" t="s">
        <v>304</v>
      </c>
      <c r="G55" s="68" t="s">
        <v>303</v>
      </c>
      <c r="H55" s="68" t="s">
        <v>313</v>
      </c>
      <c r="I55" s="68" t="s">
        <v>254</v>
      </c>
      <c r="J55" s="13">
        <v>3</v>
      </c>
      <c r="K55" s="13">
        <v>1</v>
      </c>
      <c r="L55" s="63">
        <v>6</v>
      </c>
      <c r="M55" s="62">
        <f t="shared" si="0"/>
        <v>16.666666666666664</v>
      </c>
      <c r="N55" s="14">
        <v>0</v>
      </c>
      <c r="O55" s="14" t="s">
        <v>179</v>
      </c>
      <c r="P55" s="67">
        <v>0</v>
      </c>
      <c r="Q55" s="67">
        <v>5</v>
      </c>
      <c r="R55" s="67">
        <v>0</v>
      </c>
      <c r="S55" s="39">
        <f t="shared" si="1"/>
        <v>16.666666666666664</v>
      </c>
      <c r="T55" s="13"/>
    </row>
    <row r="56" spans="1:20" x14ac:dyDescent="0.2">
      <c r="A56" s="68">
        <v>93</v>
      </c>
      <c r="B56" s="68" t="s">
        <v>527</v>
      </c>
      <c r="C56" s="68" t="s">
        <v>307</v>
      </c>
      <c r="D56" s="68" t="s">
        <v>306</v>
      </c>
      <c r="E56" s="68" t="s">
        <v>305</v>
      </c>
      <c r="F56" s="68" t="s">
        <v>304</v>
      </c>
      <c r="G56" s="68" t="s">
        <v>303</v>
      </c>
      <c r="H56" s="68" t="s">
        <v>313</v>
      </c>
      <c r="I56" s="68" t="s">
        <v>222</v>
      </c>
      <c r="J56" s="13">
        <v>30</v>
      </c>
      <c r="K56" s="13">
        <v>7</v>
      </c>
      <c r="L56" s="63">
        <v>44</v>
      </c>
      <c r="M56" s="62">
        <f t="shared" si="0"/>
        <v>15.909090909090908</v>
      </c>
      <c r="N56" s="14">
        <v>0</v>
      </c>
      <c r="O56" s="14" t="s">
        <v>176</v>
      </c>
      <c r="P56" s="67">
        <v>9</v>
      </c>
      <c r="Q56" s="67">
        <v>48</v>
      </c>
      <c r="R56" s="67">
        <v>18.8</v>
      </c>
      <c r="S56" s="39">
        <f t="shared" si="1"/>
        <v>-2.8909090909090924</v>
      </c>
      <c r="T56" s="13"/>
    </row>
    <row r="57" spans="1:20" x14ac:dyDescent="0.2">
      <c r="A57" s="68">
        <v>92</v>
      </c>
      <c r="B57" s="68" t="s">
        <v>526</v>
      </c>
      <c r="C57" s="68" t="s">
        <v>307</v>
      </c>
      <c r="D57" s="68" t="s">
        <v>306</v>
      </c>
      <c r="E57" s="68" t="s">
        <v>305</v>
      </c>
      <c r="F57" s="68" t="s">
        <v>304</v>
      </c>
      <c r="G57" s="68" t="s">
        <v>303</v>
      </c>
      <c r="H57" s="68" t="s">
        <v>313</v>
      </c>
      <c r="I57" s="68" t="s">
        <v>222</v>
      </c>
      <c r="J57" s="13">
        <v>30</v>
      </c>
      <c r="K57" s="13">
        <v>7</v>
      </c>
      <c r="L57" s="63">
        <v>46</v>
      </c>
      <c r="M57" s="62">
        <f t="shared" si="0"/>
        <v>15.217391304347828</v>
      </c>
      <c r="N57" s="14">
        <v>2</v>
      </c>
      <c r="O57" s="14" t="s">
        <v>176</v>
      </c>
      <c r="P57" s="67">
        <v>14</v>
      </c>
      <c r="Q57" s="67">
        <v>46</v>
      </c>
      <c r="R57" s="67">
        <v>30.4</v>
      </c>
      <c r="S57" s="39">
        <f t="shared" si="1"/>
        <v>-15.182608695652171</v>
      </c>
      <c r="T57" s="13"/>
    </row>
    <row r="58" spans="1:20" x14ac:dyDescent="0.2">
      <c r="A58" s="68">
        <v>372</v>
      </c>
      <c r="B58" s="68" t="s">
        <v>525</v>
      </c>
      <c r="C58" s="68" t="s">
        <v>307</v>
      </c>
      <c r="D58" s="68" t="s">
        <v>311</v>
      </c>
      <c r="E58" s="68" t="s">
        <v>310</v>
      </c>
      <c r="F58" s="68" t="s">
        <v>309</v>
      </c>
      <c r="G58" s="68" t="s">
        <v>209</v>
      </c>
      <c r="H58" s="68" t="s">
        <v>313</v>
      </c>
      <c r="I58" s="68" t="s">
        <v>215</v>
      </c>
      <c r="J58" s="13">
        <v>5</v>
      </c>
      <c r="K58" s="13">
        <v>1</v>
      </c>
      <c r="L58" s="63">
        <v>7</v>
      </c>
      <c r="M58" s="62">
        <f t="shared" si="0"/>
        <v>14.285714285714285</v>
      </c>
      <c r="N58" s="14">
        <v>0</v>
      </c>
      <c r="O58" s="14" t="s">
        <v>176</v>
      </c>
      <c r="P58" s="67">
        <v>2</v>
      </c>
      <c r="Q58" s="67">
        <v>8</v>
      </c>
      <c r="R58" s="67">
        <v>25</v>
      </c>
      <c r="S58" s="39">
        <f t="shared" si="1"/>
        <v>-10.714285714285715</v>
      </c>
      <c r="T58" s="13"/>
    </row>
    <row r="59" spans="1:20" x14ac:dyDescent="0.2">
      <c r="A59" s="68">
        <v>355</v>
      </c>
      <c r="B59" s="68" t="s">
        <v>524</v>
      </c>
      <c r="C59" s="68" t="s">
        <v>307</v>
      </c>
      <c r="D59" s="68" t="s">
        <v>311</v>
      </c>
      <c r="E59" s="68" t="s">
        <v>310</v>
      </c>
      <c r="F59" s="68" t="s">
        <v>309</v>
      </c>
      <c r="G59" s="68" t="s">
        <v>209</v>
      </c>
      <c r="H59" s="68" t="s">
        <v>313</v>
      </c>
      <c r="I59" s="68" t="s">
        <v>215</v>
      </c>
      <c r="J59" s="13">
        <v>5</v>
      </c>
      <c r="K59" s="13">
        <v>2</v>
      </c>
      <c r="L59" s="63">
        <v>15</v>
      </c>
      <c r="M59" s="62">
        <f t="shared" si="0"/>
        <v>13.333333333333334</v>
      </c>
      <c r="N59" s="14">
        <v>0</v>
      </c>
      <c r="O59" s="14" t="s">
        <v>176</v>
      </c>
      <c r="P59" s="67">
        <v>8</v>
      </c>
      <c r="Q59" s="67">
        <v>15</v>
      </c>
      <c r="R59" s="67">
        <v>53.3</v>
      </c>
      <c r="S59" s="39">
        <f t="shared" si="1"/>
        <v>-39.966666666666661</v>
      </c>
      <c r="T59" s="13"/>
    </row>
    <row r="60" spans="1:20" x14ac:dyDescent="0.2">
      <c r="A60" s="68">
        <v>361</v>
      </c>
      <c r="B60" s="68" t="s">
        <v>523</v>
      </c>
      <c r="C60" s="68" t="s">
        <v>307</v>
      </c>
      <c r="D60" s="68" t="s">
        <v>306</v>
      </c>
      <c r="E60" s="68" t="s">
        <v>515</v>
      </c>
      <c r="F60" s="68" t="s">
        <v>514</v>
      </c>
      <c r="G60" s="68" t="s">
        <v>303</v>
      </c>
      <c r="H60" s="68" t="s">
        <v>313</v>
      </c>
      <c r="I60" s="68" t="s">
        <v>215</v>
      </c>
      <c r="J60" s="13">
        <v>148</v>
      </c>
      <c r="K60" s="13">
        <v>40</v>
      </c>
      <c r="L60" s="63">
        <v>385</v>
      </c>
      <c r="M60" s="62">
        <f t="shared" si="0"/>
        <v>10.38961038961039</v>
      </c>
      <c r="N60" s="14">
        <v>0</v>
      </c>
      <c r="O60" s="14" t="s">
        <v>176</v>
      </c>
      <c r="P60" s="67">
        <v>46</v>
      </c>
      <c r="Q60" s="67">
        <v>379</v>
      </c>
      <c r="R60" s="67">
        <v>12.1</v>
      </c>
      <c r="S60" s="39">
        <f t="shared" si="1"/>
        <v>-1.7103896103896101</v>
      </c>
      <c r="T60" s="13"/>
    </row>
    <row r="61" spans="1:20" x14ac:dyDescent="0.2">
      <c r="A61" s="68">
        <v>319</v>
      </c>
      <c r="B61" s="68" t="s">
        <v>522</v>
      </c>
      <c r="C61" s="68" t="s">
        <v>307</v>
      </c>
      <c r="D61" s="68" t="s">
        <v>306</v>
      </c>
      <c r="E61" s="68" t="s">
        <v>305</v>
      </c>
      <c r="F61" s="68" t="s">
        <v>304</v>
      </c>
      <c r="G61" s="68" t="s">
        <v>303</v>
      </c>
      <c r="H61" s="68" t="s">
        <v>313</v>
      </c>
      <c r="I61" s="68" t="s">
        <v>215</v>
      </c>
      <c r="J61" s="13">
        <v>41</v>
      </c>
      <c r="K61" s="13">
        <v>15</v>
      </c>
      <c r="L61" s="63">
        <v>150</v>
      </c>
      <c r="M61" s="62">
        <f t="shared" si="0"/>
        <v>10</v>
      </c>
      <c r="N61" s="14">
        <v>0</v>
      </c>
      <c r="O61" s="14" t="s">
        <v>177</v>
      </c>
      <c r="P61" s="67">
        <v>17</v>
      </c>
      <c r="Q61" s="67">
        <v>132</v>
      </c>
      <c r="R61" s="67">
        <v>12.9</v>
      </c>
      <c r="S61" s="39">
        <f t="shared" si="1"/>
        <v>-2.9000000000000004</v>
      </c>
      <c r="T61" s="13"/>
    </row>
    <row r="62" spans="1:20" x14ac:dyDescent="0.2">
      <c r="A62" s="68">
        <v>144</v>
      </c>
      <c r="B62" s="68" t="s">
        <v>521</v>
      </c>
      <c r="C62" s="68" t="s">
        <v>307</v>
      </c>
      <c r="D62" s="68" t="s">
        <v>306</v>
      </c>
      <c r="E62" s="68" t="s">
        <v>305</v>
      </c>
      <c r="F62" s="68" t="s">
        <v>304</v>
      </c>
      <c r="G62" s="68" t="s">
        <v>303</v>
      </c>
      <c r="H62" s="68" t="s">
        <v>313</v>
      </c>
      <c r="I62" s="68" t="s">
        <v>322</v>
      </c>
      <c r="J62" s="13">
        <v>7</v>
      </c>
      <c r="K62" s="13">
        <v>3</v>
      </c>
      <c r="L62" s="63">
        <v>22</v>
      </c>
      <c r="M62" s="62">
        <f t="shared" si="0"/>
        <v>13.636363636363635</v>
      </c>
      <c r="N62" s="14">
        <v>0</v>
      </c>
      <c r="O62" s="14" t="s">
        <v>176</v>
      </c>
      <c r="P62" s="67">
        <v>2</v>
      </c>
      <c r="Q62" s="67">
        <v>21</v>
      </c>
      <c r="R62" s="67">
        <v>9.5</v>
      </c>
      <c r="S62" s="39">
        <f t="shared" si="1"/>
        <v>4.1363636363636349</v>
      </c>
      <c r="T62" s="13"/>
    </row>
    <row r="63" spans="1:20" x14ac:dyDescent="0.2">
      <c r="A63" s="68">
        <v>369</v>
      </c>
      <c r="B63" s="68" t="s">
        <v>520</v>
      </c>
      <c r="C63" s="68" t="s">
        <v>307</v>
      </c>
      <c r="D63" s="68" t="s">
        <v>306</v>
      </c>
      <c r="E63" s="68" t="s">
        <v>515</v>
      </c>
      <c r="F63" s="68" t="s">
        <v>514</v>
      </c>
      <c r="G63" s="68" t="s">
        <v>303</v>
      </c>
      <c r="H63" s="68" t="s">
        <v>313</v>
      </c>
      <c r="I63" s="68" t="s">
        <v>207</v>
      </c>
      <c r="J63" s="13">
        <v>8</v>
      </c>
      <c r="K63" s="13">
        <v>1</v>
      </c>
      <c r="L63" s="63">
        <v>13</v>
      </c>
      <c r="M63" s="62">
        <f t="shared" si="0"/>
        <v>7.6923076923076925</v>
      </c>
      <c r="N63" s="14">
        <v>0</v>
      </c>
      <c r="O63" s="14" t="s">
        <v>176</v>
      </c>
      <c r="P63" s="67">
        <v>0</v>
      </c>
      <c r="Q63" s="67">
        <v>22</v>
      </c>
      <c r="R63" s="67">
        <v>0</v>
      </c>
      <c r="S63" s="39">
        <f t="shared" si="1"/>
        <v>7.6923076923076925</v>
      </c>
      <c r="T63" s="13"/>
    </row>
    <row r="64" spans="1:20" x14ac:dyDescent="0.2">
      <c r="A64" s="68">
        <v>367</v>
      </c>
      <c r="B64" s="68" t="s">
        <v>519</v>
      </c>
      <c r="C64" s="68" t="s">
        <v>307</v>
      </c>
      <c r="D64" s="68" t="s">
        <v>306</v>
      </c>
      <c r="E64" s="68" t="s">
        <v>305</v>
      </c>
      <c r="F64" s="68" t="s">
        <v>304</v>
      </c>
      <c r="G64" s="68" t="s">
        <v>303</v>
      </c>
      <c r="H64" s="68" t="s">
        <v>313</v>
      </c>
      <c r="I64" s="68" t="s">
        <v>207</v>
      </c>
      <c r="J64" s="13">
        <v>34</v>
      </c>
      <c r="K64" s="13">
        <v>11</v>
      </c>
      <c r="L64" s="63">
        <v>154</v>
      </c>
      <c r="M64" s="62">
        <f t="shared" si="0"/>
        <v>7.1428571428571423</v>
      </c>
      <c r="N64" s="14">
        <v>3</v>
      </c>
      <c r="O64" s="14" t="s">
        <v>179</v>
      </c>
      <c r="P64" s="67">
        <v>9</v>
      </c>
      <c r="Q64" s="67">
        <v>61</v>
      </c>
      <c r="R64" s="67">
        <v>14.8</v>
      </c>
      <c r="S64" s="39">
        <f t="shared" si="1"/>
        <v>-7.6571428571428584</v>
      </c>
      <c r="T64" s="13"/>
    </row>
    <row r="65" spans="1:20" x14ac:dyDescent="0.2">
      <c r="A65" s="68">
        <v>375</v>
      </c>
      <c r="B65" s="68" t="s">
        <v>518</v>
      </c>
      <c r="C65" s="68" t="s">
        <v>307</v>
      </c>
      <c r="D65" s="68" t="s">
        <v>306</v>
      </c>
      <c r="E65" s="68" t="s">
        <v>305</v>
      </c>
      <c r="F65" s="68" t="s">
        <v>304</v>
      </c>
      <c r="G65" s="68" t="s">
        <v>303</v>
      </c>
      <c r="H65" s="68" t="s">
        <v>313</v>
      </c>
      <c r="I65" s="68" t="s">
        <v>215</v>
      </c>
      <c r="J65" s="13">
        <v>8</v>
      </c>
      <c r="K65" s="13">
        <v>1</v>
      </c>
      <c r="L65" s="63">
        <v>23</v>
      </c>
      <c r="M65" s="62">
        <f t="shared" si="0"/>
        <v>4.3478260869565215</v>
      </c>
      <c r="N65" s="14">
        <v>7</v>
      </c>
      <c r="O65" s="14" t="s">
        <v>176</v>
      </c>
      <c r="P65" s="67">
        <v>3</v>
      </c>
      <c r="Q65" s="67">
        <v>13</v>
      </c>
      <c r="R65" s="67">
        <v>23.1</v>
      </c>
      <c r="S65" s="39">
        <f t="shared" si="1"/>
        <v>-18.752173913043478</v>
      </c>
      <c r="T65" s="13"/>
    </row>
    <row r="66" spans="1:20" x14ac:dyDescent="0.2">
      <c r="A66" s="68">
        <v>148</v>
      </c>
      <c r="B66" s="68" t="s">
        <v>517</v>
      </c>
      <c r="C66" s="68" t="s">
        <v>307</v>
      </c>
      <c r="D66" s="68" t="s">
        <v>306</v>
      </c>
      <c r="E66" s="68" t="s">
        <v>305</v>
      </c>
      <c r="F66" s="68" t="s">
        <v>304</v>
      </c>
      <c r="G66" s="68" t="s">
        <v>303</v>
      </c>
      <c r="H66" s="68" t="s">
        <v>313</v>
      </c>
      <c r="I66" s="68" t="s">
        <v>215</v>
      </c>
      <c r="J66" s="13">
        <v>5</v>
      </c>
      <c r="K66" s="13">
        <v>0</v>
      </c>
      <c r="L66" s="63">
        <v>10</v>
      </c>
      <c r="M66" s="62">
        <f t="shared" ref="M66:M129" si="2">K66/L66*100</f>
        <v>0</v>
      </c>
      <c r="N66" s="14">
        <v>0</v>
      </c>
      <c r="O66" s="14" t="s">
        <v>179</v>
      </c>
      <c r="P66" s="67">
        <v>2</v>
      </c>
      <c r="Q66" s="67">
        <v>14</v>
      </c>
      <c r="R66" s="67">
        <v>14.3</v>
      </c>
      <c r="S66" s="39">
        <f t="shared" ref="S66:S129" si="3">M66-R66</f>
        <v>-14.3</v>
      </c>
      <c r="T66" s="13"/>
    </row>
    <row r="67" spans="1:20" x14ac:dyDescent="0.2">
      <c r="A67" s="68">
        <v>370</v>
      </c>
      <c r="B67" s="68" t="s">
        <v>516</v>
      </c>
      <c r="C67" s="68" t="s">
        <v>307</v>
      </c>
      <c r="D67" s="68" t="s">
        <v>306</v>
      </c>
      <c r="E67" s="68" t="s">
        <v>515</v>
      </c>
      <c r="F67" s="68" t="s">
        <v>514</v>
      </c>
      <c r="G67" s="68" t="s">
        <v>303</v>
      </c>
      <c r="H67" s="68" t="s">
        <v>313</v>
      </c>
      <c r="I67" s="68" t="s">
        <v>207</v>
      </c>
      <c r="J67" s="13">
        <v>9</v>
      </c>
      <c r="K67" s="13">
        <v>0</v>
      </c>
      <c r="L67" s="63">
        <v>13</v>
      </c>
      <c r="M67" s="62">
        <f t="shared" si="2"/>
        <v>0</v>
      </c>
      <c r="N67" s="14">
        <v>0</v>
      </c>
      <c r="O67" s="14" t="s">
        <v>176</v>
      </c>
      <c r="P67" s="67">
        <v>1</v>
      </c>
      <c r="Q67" s="67">
        <v>12</v>
      </c>
      <c r="R67" s="67">
        <v>8.3000000000000007</v>
      </c>
      <c r="S67" s="39">
        <f t="shared" si="3"/>
        <v>-8.3000000000000007</v>
      </c>
      <c r="T67" s="13"/>
    </row>
    <row r="68" spans="1:20" x14ac:dyDescent="0.2">
      <c r="A68" s="68">
        <v>327</v>
      </c>
      <c r="B68" s="68" t="s">
        <v>513</v>
      </c>
      <c r="C68" s="68" t="s">
        <v>307</v>
      </c>
      <c r="D68" s="68" t="s">
        <v>306</v>
      </c>
      <c r="E68" s="68" t="s">
        <v>305</v>
      </c>
      <c r="F68" s="68" t="s">
        <v>304</v>
      </c>
      <c r="G68" s="68" t="s">
        <v>303</v>
      </c>
      <c r="H68" s="68" t="s">
        <v>313</v>
      </c>
      <c r="I68" s="68" t="s">
        <v>215</v>
      </c>
      <c r="J68" s="13">
        <v>4</v>
      </c>
      <c r="K68" s="13">
        <v>0</v>
      </c>
      <c r="L68" s="63">
        <v>3</v>
      </c>
      <c r="M68" s="62">
        <f t="shared" si="2"/>
        <v>0</v>
      </c>
      <c r="N68" s="14">
        <v>0</v>
      </c>
      <c r="O68" s="14" t="s">
        <v>176</v>
      </c>
      <c r="P68" s="67">
        <v>2</v>
      </c>
      <c r="Q68" s="67">
        <v>6.69</v>
      </c>
      <c r="R68" s="67">
        <v>29.9</v>
      </c>
      <c r="S68" s="39">
        <f t="shared" si="3"/>
        <v>-29.9</v>
      </c>
      <c r="T68" s="13"/>
    </row>
    <row r="69" spans="1:20" x14ac:dyDescent="0.2">
      <c r="A69" s="68">
        <v>343</v>
      </c>
      <c r="B69" s="68" t="s">
        <v>512</v>
      </c>
      <c r="C69" s="68" t="s">
        <v>307</v>
      </c>
      <c r="D69" s="68" t="s">
        <v>306</v>
      </c>
      <c r="E69" s="68" t="s">
        <v>305</v>
      </c>
      <c r="F69" s="68" t="s">
        <v>304</v>
      </c>
      <c r="G69" s="68" t="s">
        <v>303</v>
      </c>
      <c r="H69" s="68" t="s">
        <v>313</v>
      </c>
      <c r="I69" s="68" t="s">
        <v>215</v>
      </c>
      <c r="J69" s="13">
        <v>15</v>
      </c>
      <c r="K69" s="13">
        <v>4</v>
      </c>
      <c r="L69" s="63">
        <v>26</v>
      </c>
      <c r="M69" s="62">
        <f t="shared" si="2"/>
        <v>15.384615384615385</v>
      </c>
      <c r="N69" s="14">
        <v>0</v>
      </c>
      <c r="O69" s="14" t="s">
        <v>176</v>
      </c>
      <c r="P69" s="67">
        <v>1</v>
      </c>
      <c r="Q69" s="67">
        <v>22</v>
      </c>
      <c r="R69" s="67">
        <v>4.5</v>
      </c>
      <c r="S69" s="39">
        <f t="shared" si="3"/>
        <v>10.884615384615385</v>
      </c>
      <c r="T69" s="13"/>
    </row>
    <row r="70" spans="1:20" x14ac:dyDescent="0.2">
      <c r="A70" s="68">
        <v>145</v>
      </c>
      <c r="B70" s="68" t="s">
        <v>511</v>
      </c>
      <c r="C70" s="68" t="s">
        <v>307</v>
      </c>
      <c r="D70" s="68" t="s">
        <v>306</v>
      </c>
      <c r="E70" s="68" t="s">
        <v>305</v>
      </c>
      <c r="F70" s="68" t="s">
        <v>304</v>
      </c>
      <c r="G70" s="68" t="s">
        <v>303</v>
      </c>
      <c r="H70" s="68" t="s">
        <v>313</v>
      </c>
      <c r="I70" s="68" t="s">
        <v>215</v>
      </c>
      <c r="J70" s="13">
        <v>4</v>
      </c>
      <c r="K70" s="13">
        <v>0</v>
      </c>
      <c r="L70" s="63">
        <v>2</v>
      </c>
      <c r="M70" s="62">
        <f t="shared" si="2"/>
        <v>0</v>
      </c>
      <c r="N70" s="14" t="s">
        <v>175</v>
      </c>
      <c r="O70" s="14" t="s">
        <v>176</v>
      </c>
      <c r="P70" s="67">
        <v>0</v>
      </c>
      <c r="Q70" s="67">
        <v>2</v>
      </c>
      <c r="R70" s="67">
        <v>0</v>
      </c>
      <c r="S70" s="39">
        <f t="shared" si="3"/>
        <v>0</v>
      </c>
      <c r="T70" s="13"/>
    </row>
    <row r="71" spans="1:20" x14ac:dyDescent="0.2">
      <c r="A71" s="71">
        <v>338</v>
      </c>
      <c r="B71" s="71" t="s">
        <v>510</v>
      </c>
      <c r="C71" s="71" t="s">
        <v>483</v>
      </c>
      <c r="D71" s="71" t="s">
        <v>482</v>
      </c>
      <c r="E71" s="71" t="s">
        <v>489</v>
      </c>
      <c r="F71" s="71" t="s">
        <v>488</v>
      </c>
      <c r="G71" s="71" t="s">
        <v>303</v>
      </c>
      <c r="H71" s="71" t="s">
        <v>313</v>
      </c>
      <c r="I71" s="71" t="s">
        <v>222</v>
      </c>
      <c r="J71" s="6">
        <v>25</v>
      </c>
      <c r="K71" s="6">
        <v>34</v>
      </c>
      <c r="L71" s="106">
        <v>35</v>
      </c>
      <c r="M71" s="70">
        <f t="shared" si="2"/>
        <v>97.142857142857139</v>
      </c>
      <c r="N71" s="8">
        <v>34</v>
      </c>
      <c r="O71" s="8" t="s">
        <v>177</v>
      </c>
      <c r="P71" s="67">
        <v>21</v>
      </c>
      <c r="Q71" s="67">
        <v>31</v>
      </c>
      <c r="R71" s="67">
        <v>67.7</v>
      </c>
      <c r="S71" s="39">
        <f t="shared" si="3"/>
        <v>29.442857142857136</v>
      </c>
      <c r="T71" s="13"/>
    </row>
    <row r="72" spans="1:20" x14ac:dyDescent="0.2">
      <c r="A72" s="68">
        <v>119</v>
      </c>
      <c r="B72" s="68" t="s">
        <v>509</v>
      </c>
      <c r="C72" s="68" t="s">
        <v>483</v>
      </c>
      <c r="D72" s="68" t="s">
        <v>482</v>
      </c>
      <c r="E72" s="68" t="s">
        <v>481</v>
      </c>
      <c r="F72" s="68" t="s">
        <v>480</v>
      </c>
      <c r="G72" s="68" t="s">
        <v>303</v>
      </c>
      <c r="H72" s="68" t="s">
        <v>313</v>
      </c>
      <c r="I72" s="68" t="s">
        <v>222</v>
      </c>
      <c r="J72" s="13">
        <v>29</v>
      </c>
      <c r="K72" s="13">
        <v>27</v>
      </c>
      <c r="L72" s="63">
        <v>34</v>
      </c>
      <c r="M72" s="62">
        <f t="shared" si="2"/>
        <v>79.411764705882348</v>
      </c>
      <c r="N72" s="14">
        <v>8</v>
      </c>
      <c r="O72" s="14" t="s">
        <v>176</v>
      </c>
      <c r="P72" s="67">
        <v>9</v>
      </c>
      <c r="Q72" s="67">
        <v>33</v>
      </c>
      <c r="R72" s="67">
        <v>27.3</v>
      </c>
      <c r="S72" s="40">
        <f t="shared" si="3"/>
        <v>52.111764705882351</v>
      </c>
      <c r="T72" s="13"/>
    </row>
    <row r="73" spans="1:20" x14ac:dyDescent="0.2">
      <c r="A73" s="68">
        <v>113</v>
      </c>
      <c r="B73" s="68" t="s">
        <v>508</v>
      </c>
      <c r="C73" s="68" t="s">
        <v>483</v>
      </c>
      <c r="D73" s="68" t="s">
        <v>482</v>
      </c>
      <c r="E73" s="68" t="s">
        <v>481</v>
      </c>
      <c r="F73" s="68" t="s">
        <v>480</v>
      </c>
      <c r="G73" s="68" t="s">
        <v>303</v>
      </c>
      <c r="H73" s="68" t="s">
        <v>313</v>
      </c>
      <c r="I73" s="68" t="s">
        <v>222</v>
      </c>
      <c r="J73" s="13">
        <v>29</v>
      </c>
      <c r="K73" s="13">
        <v>29</v>
      </c>
      <c r="L73" s="63">
        <v>38</v>
      </c>
      <c r="M73" s="62">
        <f t="shared" si="2"/>
        <v>76.31578947368422</v>
      </c>
      <c r="N73" s="14">
        <v>1</v>
      </c>
      <c r="O73" s="14" t="s">
        <v>176</v>
      </c>
      <c r="P73" s="67">
        <v>21</v>
      </c>
      <c r="Q73" s="67">
        <v>33</v>
      </c>
      <c r="R73" s="67">
        <v>63.6</v>
      </c>
      <c r="S73" s="39">
        <f t="shared" si="3"/>
        <v>12.715789473684218</v>
      </c>
      <c r="T73" s="13"/>
    </row>
    <row r="74" spans="1:20" x14ac:dyDescent="0.2">
      <c r="A74" s="68">
        <v>105</v>
      </c>
      <c r="B74" s="68" t="s">
        <v>507</v>
      </c>
      <c r="C74" s="68" t="s">
        <v>483</v>
      </c>
      <c r="D74" s="68" t="s">
        <v>482</v>
      </c>
      <c r="E74" s="68" t="s">
        <v>489</v>
      </c>
      <c r="F74" s="68" t="s">
        <v>488</v>
      </c>
      <c r="G74" s="68" t="s">
        <v>303</v>
      </c>
      <c r="H74" s="68" t="s">
        <v>313</v>
      </c>
      <c r="I74" s="68" t="s">
        <v>222</v>
      </c>
      <c r="J74" s="13">
        <v>10</v>
      </c>
      <c r="K74" s="13">
        <v>14</v>
      </c>
      <c r="L74" s="63">
        <v>20</v>
      </c>
      <c r="M74" s="62">
        <f t="shared" si="2"/>
        <v>70</v>
      </c>
      <c r="N74" s="14">
        <v>0</v>
      </c>
      <c r="O74" s="14" t="s">
        <v>176</v>
      </c>
      <c r="P74" s="67">
        <v>9</v>
      </c>
      <c r="Q74" s="67">
        <v>17</v>
      </c>
      <c r="R74" s="67">
        <v>52.9</v>
      </c>
      <c r="S74" s="39">
        <f t="shared" si="3"/>
        <v>17.100000000000001</v>
      </c>
      <c r="T74" s="13"/>
    </row>
    <row r="75" spans="1:20" x14ac:dyDescent="0.2">
      <c r="A75" s="68">
        <v>121</v>
      </c>
      <c r="B75" s="68" t="s">
        <v>506</v>
      </c>
      <c r="C75" s="68" t="s">
        <v>483</v>
      </c>
      <c r="D75" s="68" t="s">
        <v>482</v>
      </c>
      <c r="E75" s="68" t="s">
        <v>492</v>
      </c>
      <c r="F75" s="68" t="s">
        <v>491</v>
      </c>
      <c r="G75" s="68" t="s">
        <v>303</v>
      </c>
      <c r="H75" s="68" t="s">
        <v>313</v>
      </c>
      <c r="I75" s="68" t="s">
        <v>222</v>
      </c>
      <c r="J75" s="13">
        <v>22</v>
      </c>
      <c r="K75" s="13">
        <v>20</v>
      </c>
      <c r="L75" s="63">
        <v>31</v>
      </c>
      <c r="M75" s="62">
        <f t="shared" si="2"/>
        <v>64.516129032258064</v>
      </c>
      <c r="N75" s="14">
        <v>2</v>
      </c>
      <c r="O75" s="14" t="s">
        <v>177</v>
      </c>
      <c r="P75" s="67">
        <v>16</v>
      </c>
      <c r="Q75" s="67">
        <v>28</v>
      </c>
      <c r="R75" s="67">
        <v>57.1</v>
      </c>
      <c r="S75" s="39">
        <f t="shared" si="3"/>
        <v>7.4161290322580626</v>
      </c>
      <c r="T75" s="13"/>
    </row>
    <row r="76" spans="1:20" x14ac:dyDescent="0.2">
      <c r="A76" s="68">
        <v>117</v>
      </c>
      <c r="B76" s="68" t="s">
        <v>505</v>
      </c>
      <c r="C76" s="68" t="s">
        <v>483</v>
      </c>
      <c r="D76" s="68" t="s">
        <v>482</v>
      </c>
      <c r="E76" s="68" t="s">
        <v>481</v>
      </c>
      <c r="F76" s="68" t="s">
        <v>480</v>
      </c>
      <c r="G76" s="68" t="s">
        <v>303</v>
      </c>
      <c r="H76" s="68" t="s">
        <v>313</v>
      </c>
      <c r="I76" s="68" t="s">
        <v>222</v>
      </c>
      <c r="J76" s="13">
        <v>88</v>
      </c>
      <c r="K76" s="13">
        <v>108</v>
      </c>
      <c r="L76" s="63">
        <v>177</v>
      </c>
      <c r="M76" s="62">
        <f t="shared" si="2"/>
        <v>61.016949152542374</v>
      </c>
      <c r="N76" s="14">
        <v>2</v>
      </c>
      <c r="O76" s="14" t="s">
        <v>176</v>
      </c>
      <c r="P76" s="67">
        <v>48</v>
      </c>
      <c r="Q76" s="67">
        <v>154</v>
      </c>
      <c r="R76" s="67">
        <v>31.2</v>
      </c>
      <c r="S76" s="39">
        <f t="shared" si="3"/>
        <v>29.816949152542374</v>
      </c>
      <c r="T76" s="13"/>
    </row>
    <row r="77" spans="1:20" x14ac:dyDescent="0.2">
      <c r="A77" s="68">
        <v>118</v>
      </c>
      <c r="B77" s="68" t="s">
        <v>504</v>
      </c>
      <c r="C77" s="68" t="s">
        <v>483</v>
      </c>
      <c r="D77" s="68" t="s">
        <v>482</v>
      </c>
      <c r="E77" s="68" t="s">
        <v>481</v>
      </c>
      <c r="F77" s="68" t="s">
        <v>480</v>
      </c>
      <c r="G77" s="68" t="s">
        <v>303</v>
      </c>
      <c r="H77" s="68" t="s">
        <v>313</v>
      </c>
      <c r="I77" s="68" t="s">
        <v>222</v>
      </c>
      <c r="J77" s="13">
        <v>33</v>
      </c>
      <c r="K77" s="13">
        <v>21</v>
      </c>
      <c r="L77" s="63">
        <v>42</v>
      </c>
      <c r="M77" s="62">
        <f t="shared" si="2"/>
        <v>50</v>
      </c>
      <c r="N77" s="14">
        <v>2</v>
      </c>
      <c r="O77" s="14" t="s">
        <v>176</v>
      </c>
      <c r="P77" s="67">
        <v>11</v>
      </c>
      <c r="Q77" s="67">
        <v>38</v>
      </c>
      <c r="R77" s="67">
        <v>28.9</v>
      </c>
      <c r="S77" s="39">
        <f t="shared" si="3"/>
        <v>21.1</v>
      </c>
      <c r="T77" s="13"/>
    </row>
    <row r="78" spans="1:20" x14ac:dyDescent="0.2">
      <c r="A78" s="68">
        <v>104</v>
      </c>
      <c r="B78" s="68" t="s">
        <v>503</v>
      </c>
      <c r="C78" s="68" t="s">
        <v>483</v>
      </c>
      <c r="D78" s="68" t="s">
        <v>482</v>
      </c>
      <c r="E78" s="68" t="s">
        <v>489</v>
      </c>
      <c r="F78" s="68" t="s">
        <v>488</v>
      </c>
      <c r="G78" s="68" t="s">
        <v>303</v>
      </c>
      <c r="H78" s="68" t="s">
        <v>313</v>
      </c>
      <c r="I78" s="68" t="s">
        <v>222</v>
      </c>
      <c r="J78" s="13">
        <v>20</v>
      </c>
      <c r="K78" s="13">
        <v>20</v>
      </c>
      <c r="L78" s="63">
        <v>45</v>
      </c>
      <c r="M78" s="62">
        <f t="shared" si="2"/>
        <v>44.444444444444443</v>
      </c>
      <c r="N78" s="14">
        <v>8</v>
      </c>
      <c r="O78" s="14" t="s">
        <v>176</v>
      </c>
      <c r="P78" s="67">
        <v>20</v>
      </c>
      <c r="Q78" s="67">
        <v>26</v>
      </c>
      <c r="R78" s="67">
        <v>76.900000000000006</v>
      </c>
      <c r="S78" s="39">
        <f t="shared" si="3"/>
        <v>-32.455555555555563</v>
      </c>
      <c r="T78" s="13"/>
    </row>
    <row r="79" spans="1:20" x14ac:dyDescent="0.2">
      <c r="A79" s="68">
        <v>107</v>
      </c>
      <c r="B79" s="68" t="s">
        <v>502</v>
      </c>
      <c r="C79" s="68" t="s">
        <v>483</v>
      </c>
      <c r="D79" s="68" t="s">
        <v>482</v>
      </c>
      <c r="E79" s="68" t="s">
        <v>489</v>
      </c>
      <c r="F79" s="68" t="s">
        <v>488</v>
      </c>
      <c r="G79" s="68" t="s">
        <v>303</v>
      </c>
      <c r="H79" s="68" t="s">
        <v>313</v>
      </c>
      <c r="I79" s="68" t="s">
        <v>222</v>
      </c>
      <c r="J79" s="13">
        <v>24</v>
      </c>
      <c r="K79" s="13">
        <v>15</v>
      </c>
      <c r="L79" s="63">
        <v>35</v>
      </c>
      <c r="M79" s="62">
        <f t="shared" si="2"/>
        <v>42.857142857142854</v>
      </c>
      <c r="N79" s="14">
        <v>0</v>
      </c>
      <c r="O79" s="14" t="s">
        <v>501</v>
      </c>
      <c r="P79" s="67">
        <v>11</v>
      </c>
      <c r="Q79" s="67">
        <v>27</v>
      </c>
      <c r="R79" s="67">
        <v>40.700000000000003</v>
      </c>
      <c r="S79" s="39">
        <f t="shared" si="3"/>
        <v>2.1571428571428513</v>
      </c>
      <c r="T79" s="13"/>
    </row>
    <row r="80" spans="1:20" x14ac:dyDescent="0.2">
      <c r="A80" s="68">
        <v>114</v>
      </c>
      <c r="B80" s="68" t="s">
        <v>500</v>
      </c>
      <c r="C80" s="68" t="s">
        <v>483</v>
      </c>
      <c r="D80" s="68" t="s">
        <v>482</v>
      </c>
      <c r="E80" s="68" t="s">
        <v>481</v>
      </c>
      <c r="F80" s="68" t="s">
        <v>480</v>
      </c>
      <c r="G80" s="68" t="s">
        <v>303</v>
      </c>
      <c r="H80" s="68" t="s">
        <v>313</v>
      </c>
      <c r="I80" s="68" t="s">
        <v>222</v>
      </c>
      <c r="J80" s="13">
        <v>46</v>
      </c>
      <c r="K80" s="13">
        <v>34</v>
      </c>
      <c r="L80" s="63">
        <v>82</v>
      </c>
      <c r="M80" s="62">
        <f t="shared" si="2"/>
        <v>41.463414634146339</v>
      </c>
      <c r="N80" s="14">
        <v>0</v>
      </c>
      <c r="O80" s="14" t="s">
        <v>176</v>
      </c>
      <c r="P80" s="67">
        <v>39</v>
      </c>
      <c r="Q80" s="67">
        <v>78</v>
      </c>
      <c r="R80" s="67">
        <v>50</v>
      </c>
      <c r="S80" s="39">
        <f t="shared" si="3"/>
        <v>-8.5365853658536608</v>
      </c>
      <c r="T80" s="13"/>
    </row>
    <row r="81" spans="1:20" x14ac:dyDescent="0.2">
      <c r="A81" s="68">
        <v>123</v>
      </c>
      <c r="B81" s="68" t="s">
        <v>499</v>
      </c>
      <c r="C81" s="68" t="s">
        <v>483</v>
      </c>
      <c r="D81" s="68" t="s">
        <v>482</v>
      </c>
      <c r="E81" s="68" t="s">
        <v>492</v>
      </c>
      <c r="F81" s="68" t="s">
        <v>491</v>
      </c>
      <c r="G81" s="68" t="s">
        <v>303</v>
      </c>
      <c r="H81" s="68" t="s">
        <v>313</v>
      </c>
      <c r="I81" s="68" t="s">
        <v>222</v>
      </c>
      <c r="J81" s="13">
        <v>95</v>
      </c>
      <c r="K81" s="13">
        <v>59</v>
      </c>
      <c r="L81" s="63">
        <v>146</v>
      </c>
      <c r="M81" s="62">
        <f t="shared" si="2"/>
        <v>40.410958904109592</v>
      </c>
      <c r="N81" s="14">
        <v>2</v>
      </c>
      <c r="O81" s="14" t="s">
        <v>176</v>
      </c>
      <c r="P81" s="67">
        <v>63</v>
      </c>
      <c r="Q81" s="67">
        <v>132</v>
      </c>
      <c r="R81" s="67">
        <v>47.7</v>
      </c>
      <c r="S81" s="39">
        <f t="shared" si="3"/>
        <v>-7.2890410958904113</v>
      </c>
      <c r="T81" s="13"/>
    </row>
    <row r="82" spans="1:20" x14ac:dyDescent="0.2">
      <c r="A82" s="68">
        <v>115</v>
      </c>
      <c r="B82" s="68" t="s">
        <v>498</v>
      </c>
      <c r="C82" s="68" t="s">
        <v>483</v>
      </c>
      <c r="D82" s="68" t="s">
        <v>482</v>
      </c>
      <c r="E82" s="68" t="s">
        <v>481</v>
      </c>
      <c r="F82" s="68" t="s">
        <v>480</v>
      </c>
      <c r="G82" s="68" t="s">
        <v>303</v>
      </c>
      <c r="H82" s="68" t="s">
        <v>313</v>
      </c>
      <c r="I82" s="68" t="s">
        <v>222</v>
      </c>
      <c r="J82" s="13">
        <v>40</v>
      </c>
      <c r="K82" s="13">
        <v>18</v>
      </c>
      <c r="L82" s="63">
        <v>46</v>
      </c>
      <c r="M82" s="62">
        <f t="shared" si="2"/>
        <v>39.130434782608695</v>
      </c>
      <c r="N82" s="14">
        <v>4</v>
      </c>
      <c r="O82" s="14" t="s">
        <v>176</v>
      </c>
      <c r="P82" s="67">
        <v>26</v>
      </c>
      <c r="Q82" s="67">
        <v>44</v>
      </c>
      <c r="R82" s="67">
        <v>59.1</v>
      </c>
      <c r="S82" s="39">
        <f t="shared" si="3"/>
        <v>-19.969565217391306</v>
      </c>
      <c r="T82" s="13"/>
    </row>
    <row r="83" spans="1:20" x14ac:dyDescent="0.2">
      <c r="A83" s="68">
        <v>110</v>
      </c>
      <c r="B83" s="68" t="s">
        <v>497</v>
      </c>
      <c r="C83" s="68" t="s">
        <v>483</v>
      </c>
      <c r="D83" s="68" t="s">
        <v>482</v>
      </c>
      <c r="E83" s="68" t="s">
        <v>489</v>
      </c>
      <c r="F83" s="68" t="s">
        <v>488</v>
      </c>
      <c r="G83" s="68" t="s">
        <v>303</v>
      </c>
      <c r="H83" s="68" t="s">
        <v>313</v>
      </c>
      <c r="I83" s="68" t="s">
        <v>222</v>
      </c>
      <c r="J83" s="13">
        <v>52</v>
      </c>
      <c r="K83" s="13">
        <v>27</v>
      </c>
      <c r="L83" s="63">
        <v>74</v>
      </c>
      <c r="M83" s="62">
        <f t="shared" si="2"/>
        <v>36.486486486486484</v>
      </c>
      <c r="N83" s="14">
        <v>0</v>
      </c>
      <c r="O83" s="14" t="s">
        <v>176</v>
      </c>
      <c r="P83" s="67">
        <v>40</v>
      </c>
      <c r="Q83" s="67">
        <v>68</v>
      </c>
      <c r="R83" s="67">
        <v>58.8</v>
      </c>
      <c r="S83" s="39">
        <f t="shared" si="3"/>
        <v>-22.313513513513513</v>
      </c>
      <c r="T83" s="13"/>
    </row>
    <row r="84" spans="1:20" x14ac:dyDescent="0.2">
      <c r="A84" s="68">
        <v>142</v>
      </c>
      <c r="B84" s="68" t="s">
        <v>496</v>
      </c>
      <c r="C84" s="68" t="s">
        <v>483</v>
      </c>
      <c r="D84" s="68" t="s">
        <v>482</v>
      </c>
      <c r="E84" s="68" t="s">
        <v>481</v>
      </c>
      <c r="F84" s="68" t="s">
        <v>480</v>
      </c>
      <c r="G84" s="68" t="s">
        <v>303</v>
      </c>
      <c r="H84" s="68" t="s">
        <v>313</v>
      </c>
      <c r="I84" s="68" t="s">
        <v>222</v>
      </c>
      <c r="J84" s="13" t="s">
        <v>175</v>
      </c>
      <c r="K84" s="13">
        <v>58</v>
      </c>
      <c r="L84" s="63">
        <v>165</v>
      </c>
      <c r="M84" s="62">
        <f t="shared" si="2"/>
        <v>35.151515151515149</v>
      </c>
      <c r="N84" s="14">
        <v>4</v>
      </c>
      <c r="O84" s="14" t="s">
        <v>176</v>
      </c>
      <c r="P84" s="67">
        <v>77</v>
      </c>
      <c r="Q84" s="67">
        <v>172</v>
      </c>
      <c r="R84" s="67">
        <v>44.8</v>
      </c>
      <c r="S84" s="39">
        <f t="shared" si="3"/>
        <v>-9.6484848484848484</v>
      </c>
      <c r="T84" s="13"/>
    </row>
    <row r="85" spans="1:20" x14ac:dyDescent="0.2">
      <c r="A85" s="68">
        <v>108</v>
      </c>
      <c r="B85" s="68" t="s">
        <v>495</v>
      </c>
      <c r="C85" s="68" t="s">
        <v>483</v>
      </c>
      <c r="D85" s="68" t="s">
        <v>482</v>
      </c>
      <c r="E85" s="68" t="s">
        <v>489</v>
      </c>
      <c r="F85" s="68" t="s">
        <v>488</v>
      </c>
      <c r="G85" s="68" t="s">
        <v>303</v>
      </c>
      <c r="H85" s="68" t="s">
        <v>313</v>
      </c>
      <c r="I85" s="68" t="s">
        <v>222</v>
      </c>
      <c r="J85" s="13">
        <v>100</v>
      </c>
      <c r="K85" s="13">
        <v>48</v>
      </c>
      <c r="L85" s="63">
        <v>138</v>
      </c>
      <c r="M85" s="62">
        <f t="shared" si="2"/>
        <v>34.782608695652172</v>
      </c>
      <c r="N85" s="14">
        <v>0</v>
      </c>
      <c r="O85" s="14" t="s">
        <v>176</v>
      </c>
      <c r="P85" s="67">
        <v>47</v>
      </c>
      <c r="Q85" s="67">
        <v>128</v>
      </c>
      <c r="R85" s="67">
        <v>36.700000000000003</v>
      </c>
      <c r="S85" s="39">
        <f t="shared" si="3"/>
        <v>-1.9173913043478308</v>
      </c>
      <c r="T85" s="13"/>
    </row>
    <row r="86" spans="1:20" x14ac:dyDescent="0.2">
      <c r="A86" s="68">
        <v>106</v>
      </c>
      <c r="B86" s="68" t="s">
        <v>494</v>
      </c>
      <c r="C86" s="68" t="s">
        <v>483</v>
      </c>
      <c r="D86" s="68" t="s">
        <v>482</v>
      </c>
      <c r="E86" s="68" t="s">
        <v>489</v>
      </c>
      <c r="F86" s="68" t="s">
        <v>488</v>
      </c>
      <c r="G86" s="68" t="s">
        <v>303</v>
      </c>
      <c r="H86" s="68" t="s">
        <v>313</v>
      </c>
      <c r="I86" s="68" t="s">
        <v>222</v>
      </c>
      <c r="J86" s="13">
        <v>33</v>
      </c>
      <c r="K86" s="13">
        <v>12</v>
      </c>
      <c r="L86" s="63">
        <v>36</v>
      </c>
      <c r="M86" s="62">
        <f t="shared" si="2"/>
        <v>33.333333333333329</v>
      </c>
      <c r="N86" s="14">
        <v>0</v>
      </c>
      <c r="O86" s="14" t="s">
        <v>177</v>
      </c>
      <c r="P86" s="67">
        <v>12</v>
      </c>
      <c r="Q86" s="67">
        <v>27</v>
      </c>
      <c r="R86" s="67">
        <v>44.4</v>
      </c>
      <c r="S86" s="39">
        <f t="shared" si="3"/>
        <v>-11.06666666666667</v>
      </c>
      <c r="T86" s="13"/>
    </row>
    <row r="87" spans="1:20" x14ac:dyDescent="0.2">
      <c r="A87" s="68">
        <v>122</v>
      </c>
      <c r="B87" s="68" t="s">
        <v>493</v>
      </c>
      <c r="C87" s="68" t="s">
        <v>483</v>
      </c>
      <c r="D87" s="68" t="s">
        <v>482</v>
      </c>
      <c r="E87" s="68" t="s">
        <v>492</v>
      </c>
      <c r="F87" s="68" t="s">
        <v>491</v>
      </c>
      <c r="G87" s="68" t="s">
        <v>303</v>
      </c>
      <c r="H87" s="68" t="s">
        <v>313</v>
      </c>
      <c r="I87" s="68" t="s">
        <v>222</v>
      </c>
      <c r="J87" s="13">
        <v>30</v>
      </c>
      <c r="K87" s="13">
        <v>16</v>
      </c>
      <c r="L87" s="63">
        <v>51</v>
      </c>
      <c r="M87" s="62">
        <f t="shared" si="2"/>
        <v>31.372549019607842</v>
      </c>
      <c r="N87" s="14">
        <v>3</v>
      </c>
      <c r="O87" s="14" t="s">
        <v>176</v>
      </c>
      <c r="P87" s="67">
        <v>22</v>
      </c>
      <c r="Q87" s="67">
        <v>46</v>
      </c>
      <c r="R87" s="67">
        <v>47.8</v>
      </c>
      <c r="S87" s="39">
        <f t="shared" si="3"/>
        <v>-16.427450980392155</v>
      </c>
      <c r="T87" s="13"/>
    </row>
    <row r="88" spans="1:20" x14ac:dyDescent="0.2">
      <c r="A88" s="68">
        <v>103</v>
      </c>
      <c r="B88" s="68" t="s">
        <v>490</v>
      </c>
      <c r="C88" s="68" t="s">
        <v>483</v>
      </c>
      <c r="D88" s="68" t="s">
        <v>482</v>
      </c>
      <c r="E88" s="68" t="s">
        <v>489</v>
      </c>
      <c r="F88" s="68" t="s">
        <v>488</v>
      </c>
      <c r="G88" s="68" t="s">
        <v>303</v>
      </c>
      <c r="H88" s="68" t="s">
        <v>313</v>
      </c>
      <c r="I88" s="68" t="s">
        <v>222</v>
      </c>
      <c r="J88" s="13">
        <v>32</v>
      </c>
      <c r="K88" s="13">
        <v>21</v>
      </c>
      <c r="L88" s="63">
        <v>67</v>
      </c>
      <c r="M88" s="62">
        <f t="shared" si="2"/>
        <v>31.343283582089555</v>
      </c>
      <c r="N88" s="14" t="s">
        <v>175</v>
      </c>
      <c r="O88" s="14" t="s">
        <v>176</v>
      </c>
      <c r="P88" s="67">
        <v>25</v>
      </c>
      <c r="Q88" s="67">
        <v>54</v>
      </c>
      <c r="R88" s="67">
        <v>46.3</v>
      </c>
      <c r="S88" s="39">
        <f t="shared" si="3"/>
        <v>-14.956716417910442</v>
      </c>
      <c r="T88" s="13"/>
    </row>
    <row r="89" spans="1:20" x14ac:dyDescent="0.2">
      <c r="A89" s="68">
        <v>120</v>
      </c>
      <c r="B89" s="68" t="s">
        <v>487</v>
      </c>
      <c r="C89" s="68" t="s">
        <v>483</v>
      </c>
      <c r="D89" s="68" t="s">
        <v>482</v>
      </c>
      <c r="E89" s="68" t="s">
        <v>481</v>
      </c>
      <c r="F89" s="68" t="s">
        <v>480</v>
      </c>
      <c r="G89" s="68" t="s">
        <v>303</v>
      </c>
      <c r="H89" s="68" t="s">
        <v>313</v>
      </c>
      <c r="I89" s="68" t="s">
        <v>222</v>
      </c>
      <c r="J89" s="13">
        <v>58</v>
      </c>
      <c r="K89" s="13">
        <v>23</v>
      </c>
      <c r="L89" s="63">
        <v>85</v>
      </c>
      <c r="M89" s="62">
        <f t="shared" si="2"/>
        <v>27.058823529411764</v>
      </c>
      <c r="N89" s="14">
        <v>0</v>
      </c>
      <c r="O89" s="14" t="s">
        <v>176</v>
      </c>
      <c r="P89" s="67">
        <v>33</v>
      </c>
      <c r="Q89" s="67">
        <v>71</v>
      </c>
      <c r="R89" s="67">
        <v>46.5</v>
      </c>
      <c r="S89" s="39">
        <f t="shared" si="3"/>
        <v>-19.441176470588236</v>
      </c>
      <c r="T89" s="13"/>
    </row>
    <row r="90" spans="1:20" x14ac:dyDescent="0.2">
      <c r="A90" s="68">
        <v>204</v>
      </c>
      <c r="B90" s="68" t="s">
        <v>486</v>
      </c>
      <c r="C90" s="68" t="s">
        <v>483</v>
      </c>
      <c r="D90" s="68" t="s">
        <v>482</v>
      </c>
      <c r="E90" s="68" t="s">
        <v>481</v>
      </c>
      <c r="F90" s="68" t="s">
        <v>480</v>
      </c>
      <c r="G90" s="68" t="s">
        <v>303</v>
      </c>
      <c r="H90" s="68" t="s">
        <v>313</v>
      </c>
      <c r="I90" s="68" t="s">
        <v>222</v>
      </c>
      <c r="J90" s="13">
        <v>22</v>
      </c>
      <c r="K90" s="13">
        <v>8</v>
      </c>
      <c r="L90" s="63">
        <v>34</v>
      </c>
      <c r="M90" s="62">
        <f t="shared" si="2"/>
        <v>23.52941176470588</v>
      </c>
      <c r="N90" s="14">
        <v>0</v>
      </c>
      <c r="O90" s="14" t="s">
        <v>176</v>
      </c>
      <c r="P90" s="67">
        <v>17</v>
      </c>
      <c r="Q90" s="67">
        <v>40</v>
      </c>
      <c r="R90" s="67">
        <v>42.5</v>
      </c>
      <c r="S90" s="39">
        <f t="shared" si="3"/>
        <v>-18.97058823529412</v>
      </c>
      <c r="T90" s="13"/>
    </row>
    <row r="91" spans="1:20" x14ac:dyDescent="0.2">
      <c r="A91" s="68">
        <v>116</v>
      </c>
      <c r="B91" s="68" t="s">
        <v>485</v>
      </c>
      <c r="C91" s="68" t="s">
        <v>483</v>
      </c>
      <c r="D91" s="68" t="s">
        <v>482</v>
      </c>
      <c r="E91" s="68" t="s">
        <v>481</v>
      </c>
      <c r="F91" s="68" t="s">
        <v>480</v>
      </c>
      <c r="G91" s="68" t="s">
        <v>303</v>
      </c>
      <c r="H91" s="68" t="s">
        <v>313</v>
      </c>
      <c r="I91" s="68" t="s">
        <v>222</v>
      </c>
      <c r="J91" s="13">
        <v>29</v>
      </c>
      <c r="K91" s="13">
        <v>8</v>
      </c>
      <c r="L91" s="63">
        <v>35</v>
      </c>
      <c r="M91" s="62">
        <f t="shared" si="2"/>
        <v>22.857142857142858</v>
      </c>
      <c r="N91" s="14">
        <v>0</v>
      </c>
      <c r="O91" s="14" t="s">
        <v>176</v>
      </c>
      <c r="P91" s="67">
        <v>4</v>
      </c>
      <c r="Q91" s="67">
        <v>31</v>
      </c>
      <c r="R91" s="67">
        <v>12.9</v>
      </c>
      <c r="S91" s="39">
        <f t="shared" si="3"/>
        <v>9.9571428571428573</v>
      </c>
      <c r="T91" s="13"/>
    </row>
    <row r="92" spans="1:20" x14ac:dyDescent="0.2">
      <c r="A92" s="68">
        <v>211</v>
      </c>
      <c r="B92" s="68" t="s">
        <v>484</v>
      </c>
      <c r="C92" s="68" t="s">
        <v>483</v>
      </c>
      <c r="D92" s="68" t="s">
        <v>482</v>
      </c>
      <c r="E92" s="68" t="s">
        <v>481</v>
      </c>
      <c r="F92" s="68" t="s">
        <v>480</v>
      </c>
      <c r="G92" s="68" t="s">
        <v>303</v>
      </c>
      <c r="H92" s="68" t="s">
        <v>313</v>
      </c>
      <c r="I92" s="68" t="s">
        <v>222</v>
      </c>
      <c r="J92" s="13">
        <v>7</v>
      </c>
      <c r="K92" s="13">
        <v>2</v>
      </c>
      <c r="L92" s="63">
        <v>31</v>
      </c>
      <c r="M92" s="62">
        <f t="shared" si="2"/>
        <v>6.4516129032258061</v>
      </c>
      <c r="N92" s="14">
        <v>0</v>
      </c>
      <c r="O92" s="14" t="s">
        <v>176</v>
      </c>
      <c r="P92" s="67">
        <v>14</v>
      </c>
      <c r="Q92" s="67">
        <v>34</v>
      </c>
      <c r="R92" s="67">
        <v>41.2</v>
      </c>
      <c r="S92" s="39">
        <f t="shared" si="3"/>
        <v>-34.748387096774195</v>
      </c>
      <c r="T92" s="13"/>
    </row>
    <row r="93" spans="1:20" x14ac:dyDescent="0.2">
      <c r="A93" s="68">
        <v>90</v>
      </c>
      <c r="B93" s="68" t="s">
        <v>479</v>
      </c>
      <c r="C93" s="68" t="s">
        <v>300</v>
      </c>
      <c r="D93" s="68" t="s">
        <v>299</v>
      </c>
      <c r="E93" s="68" t="s">
        <v>470</v>
      </c>
      <c r="F93" s="68" t="s">
        <v>469</v>
      </c>
      <c r="G93" s="68" t="s">
        <v>296</v>
      </c>
      <c r="H93" s="68" t="s">
        <v>313</v>
      </c>
      <c r="I93" s="68" t="s">
        <v>222</v>
      </c>
      <c r="J93" s="13">
        <v>30</v>
      </c>
      <c r="K93" s="13">
        <v>35</v>
      </c>
      <c r="L93" s="63">
        <v>39</v>
      </c>
      <c r="M93" s="62">
        <f t="shared" si="2"/>
        <v>89.743589743589752</v>
      </c>
      <c r="N93" s="14">
        <v>1</v>
      </c>
      <c r="O93" s="14" t="s">
        <v>176</v>
      </c>
      <c r="P93" s="67">
        <v>38</v>
      </c>
      <c r="Q93" s="67">
        <v>41</v>
      </c>
      <c r="R93" s="67">
        <v>92.7</v>
      </c>
      <c r="S93" s="39">
        <f t="shared" si="3"/>
        <v>-2.9564102564102512</v>
      </c>
      <c r="T93" s="13"/>
    </row>
    <row r="94" spans="1:20" x14ac:dyDescent="0.2">
      <c r="A94" s="68">
        <v>131</v>
      </c>
      <c r="B94" s="68" t="s">
        <v>478</v>
      </c>
      <c r="C94" s="68" t="s">
        <v>300</v>
      </c>
      <c r="D94" s="68" t="s">
        <v>299</v>
      </c>
      <c r="E94" s="68" t="s">
        <v>467</v>
      </c>
      <c r="F94" s="68" t="s">
        <v>466</v>
      </c>
      <c r="G94" s="68" t="s">
        <v>296</v>
      </c>
      <c r="H94" s="68" t="s">
        <v>313</v>
      </c>
      <c r="I94" s="68" t="s">
        <v>222</v>
      </c>
      <c r="J94" s="13">
        <v>27</v>
      </c>
      <c r="K94" s="13">
        <v>27</v>
      </c>
      <c r="L94" s="63">
        <v>39</v>
      </c>
      <c r="M94" s="62">
        <f t="shared" si="2"/>
        <v>69.230769230769226</v>
      </c>
      <c r="N94" s="14">
        <v>2</v>
      </c>
      <c r="O94" s="14" t="s">
        <v>176</v>
      </c>
      <c r="P94" s="67">
        <v>27</v>
      </c>
      <c r="Q94" s="67">
        <v>37</v>
      </c>
      <c r="R94" s="67">
        <v>73</v>
      </c>
      <c r="S94" s="39">
        <f t="shared" si="3"/>
        <v>-3.7692307692307736</v>
      </c>
      <c r="T94" s="13"/>
    </row>
    <row r="95" spans="1:20" x14ac:dyDescent="0.2">
      <c r="A95" s="68">
        <v>88</v>
      </c>
      <c r="B95" s="68" t="s">
        <v>477</v>
      </c>
      <c r="C95" s="68" t="s">
        <v>300</v>
      </c>
      <c r="D95" s="68" t="s">
        <v>299</v>
      </c>
      <c r="E95" s="68" t="s">
        <v>470</v>
      </c>
      <c r="F95" s="68" t="s">
        <v>469</v>
      </c>
      <c r="G95" s="68" t="s">
        <v>296</v>
      </c>
      <c r="H95" s="68" t="s">
        <v>313</v>
      </c>
      <c r="I95" s="68" t="s">
        <v>222</v>
      </c>
      <c r="J95" s="13">
        <v>27</v>
      </c>
      <c r="K95" s="13">
        <v>25</v>
      </c>
      <c r="L95" s="63">
        <v>41</v>
      </c>
      <c r="M95" s="62">
        <f t="shared" si="2"/>
        <v>60.975609756097562</v>
      </c>
      <c r="N95" s="14">
        <v>0</v>
      </c>
      <c r="O95" s="14" t="s">
        <v>179</v>
      </c>
      <c r="P95" s="67">
        <v>28</v>
      </c>
      <c r="Q95" s="67">
        <v>41</v>
      </c>
      <c r="R95" s="67">
        <v>68.3</v>
      </c>
      <c r="S95" s="39">
        <f t="shared" si="3"/>
        <v>-7.3243902439024353</v>
      </c>
      <c r="T95" s="13"/>
    </row>
    <row r="96" spans="1:20" x14ac:dyDescent="0.2">
      <c r="A96" s="68">
        <v>129</v>
      </c>
      <c r="B96" s="68" t="s">
        <v>476</v>
      </c>
      <c r="C96" s="68" t="s">
        <v>300</v>
      </c>
      <c r="D96" s="68" t="s">
        <v>299</v>
      </c>
      <c r="E96" s="68" t="s">
        <v>467</v>
      </c>
      <c r="F96" s="68" t="s">
        <v>466</v>
      </c>
      <c r="G96" s="68" t="s">
        <v>296</v>
      </c>
      <c r="H96" s="68" t="s">
        <v>313</v>
      </c>
      <c r="I96" s="68" t="s">
        <v>222</v>
      </c>
      <c r="J96" s="13">
        <v>60</v>
      </c>
      <c r="K96" s="13">
        <v>57</v>
      </c>
      <c r="L96" s="63">
        <v>113</v>
      </c>
      <c r="M96" s="62">
        <f t="shared" si="2"/>
        <v>50.442477876106196</v>
      </c>
      <c r="N96" s="14">
        <v>5</v>
      </c>
      <c r="O96" s="14" t="s">
        <v>179</v>
      </c>
      <c r="P96" s="67">
        <v>62</v>
      </c>
      <c r="Q96" s="67">
        <v>115</v>
      </c>
      <c r="R96" s="67">
        <v>53.9</v>
      </c>
      <c r="S96" s="39">
        <f t="shared" si="3"/>
        <v>-3.4575221238938028</v>
      </c>
      <c r="T96" s="13"/>
    </row>
    <row r="97" spans="1:20" x14ac:dyDescent="0.2">
      <c r="A97" s="68">
        <v>112</v>
      </c>
      <c r="B97" s="68" t="s">
        <v>475</v>
      </c>
      <c r="C97" s="68" t="s">
        <v>300</v>
      </c>
      <c r="D97" s="68" t="s">
        <v>299</v>
      </c>
      <c r="E97" s="68" t="s">
        <v>298</v>
      </c>
      <c r="F97" s="68" t="s">
        <v>297</v>
      </c>
      <c r="G97" s="68" t="s">
        <v>296</v>
      </c>
      <c r="H97" s="68" t="s">
        <v>313</v>
      </c>
      <c r="I97" s="68" t="s">
        <v>222</v>
      </c>
      <c r="J97" s="13">
        <v>65</v>
      </c>
      <c r="K97" s="13">
        <v>84</v>
      </c>
      <c r="L97" s="63">
        <v>174</v>
      </c>
      <c r="M97" s="62">
        <f t="shared" si="2"/>
        <v>48.275862068965516</v>
      </c>
      <c r="N97" s="14">
        <v>7</v>
      </c>
      <c r="O97" s="14" t="s">
        <v>176</v>
      </c>
      <c r="P97" s="67">
        <v>69</v>
      </c>
      <c r="Q97" s="67">
        <v>158</v>
      </c>
      <c r="R97" s="67">
        <v>43.7</v>
      </c>
      <c r="S97" s="39">
        <f t="shared" si="3"/>
        <v>4.5758620689655132</v>
      </c>
      <c r="T97" s="13"/>
    </row>
    <row r="98" spans="1:20" x14ac:dyDescent="0.2">
      <c r="A98" s="68">
        <v>111</v>
      </c>
      <c r="B98" s="68" t="s">
        <v>474</v>
      </c>
      <c r="C98" s="68" t="s">
        <v>300</v>
      </c>
      <c r="D98" s="68" t="s">
        <v>299</v>
      </c>
      <c r="E98" s="68" t="s">
        <v>298</v>
      </c>
      <c r="F98" s="68" t="s">
        <v>297</v>
      </c>
      <c r="G98" s="68" t="s">
        <v>296</v>
      </c>
      <c r="H98" s="68" t="s">
        <v>313</v>
      </c>
      <c r="I98" s="68" t="s">
        <v>222</v>
      </c>
      <c r="J98" s="13">
        <v>95</v>
      </c>
      <c r="K98" s="13">
        <v>73</v>
      </c>
      <c r="L98" s="63">
        <v>157</v>
      </c>
      <c r="M98" s="62">
        <f t="shared" si="2"/>
        <v>46.496815286624205</v>
      </c>
      <c r="N98" s="14">
        <v>6</v>
      </c>
      <c r="O98" s="14" t="s">
        <v>176</v>
      </c>
      <c r="P98" s="67">
        <v>86</v>
      </c>
      <c r="Q98" s="67">
        <v>202</v>
      </c>
      <c r="R98" s="67">
        <v>42.6</v>
      </c>
      <c r="S98" s="39">
        <f t="shared" si="3"/>
        <v>3.8968152866242036</v>
      </c>
      <c r="T98" s="13"/>
    </row>
    <row r="99" spans="1:20" x14ac:dyDescent="0.2">
      <c r="A99" s="68">
        <v>89</v>
      </c>
      <c r="B99" s="68" t="s">
        <v>473</v>
      </c>
      <c r="C99" s="68" t="s">
        <v>300</v>
      </c>
      <c r="D99" s="68" t="s">
        <v>299</v>
      </c>
      <c r="E99" s="68" t="s">
        <v>470</v>
      </c>
      <c r="F99" s="68" t="s">
        <v>469</v>
      </c>
      <c r="G99" s="68" t="s">
        <v>296</v>
      </c>
      <c r="H99" s="68" t="s">
        <v>313</v>
      </c>
      <c r="I99" s="68" t="s">
        <v>222</v>
      </c>
      <c r="J99" s="13">
        <v>25</v>
      </c>
      <c r="K99" s="13">
        <v>15</v>
      </c>
      <c r="L99" s="63">
        <v>41</v>
      </c>
      <c r="M99" s="62">
        <f t="shared" si="2"/>
        <v>36.585365853658537</v>
      </c>
      <c r="N99" s="14">
        <v>3</v>
      </c>
      <c r="O99" s="14" t="s">
        <v>179</v>
      </c>
      <c r="P99" s="67">
        <v>9</v>
      </c>
      <c r="Q99" s="67">
        <v>45</v>
      </c>
      <c r="R99" s="67">
        <v>20</v>
      </c>
      <c r="S99" s="39">
        <f t="shared" si="3"/>
        <v>16.585365853658537</v>
      </c>
      <c r="T99" s="13"/>
    </row>
    <row r="100" spans="1:20" x14ac:dyDescent="0.2">
      <c r="A100" s="68">
        <v>91</v>
      </c>
      <c r="B100" s="68" t="s">
        <v>472</v>
      </c>
      <c r="C100" s="68" t="s">
        <v>300</v>
      </c>
      <c r="D100" s="68" t="s">
        <v>299</v>
      </c>
      <c r="E100" s="68" t="s">
        <v>470</v>
      </c>
      <c r="F100" s="68" t="s">
        <v>469</v>
      </c>
      <c r="G100" s="68" t="s">
        <v>296</v>
      </c>
      <c r="H100" s="68" t="s">
        <v>313</v>
      </c>
      <c r="I100" s="68" t="s">
        <v>222</v>
      </c>
      <c r="J100" s="13">
        <v>120</v>
      </c>
      <c r="K100" s="13">
        <v>58</v>
      </c>
      <c r="L100" s="63">
        <v>167</v>
      </c>
      <c r="M100" s="62">
        <f t="shared" si="2"/>
        <v>34.730538922155688</v>
      </c>
      <c r="N100" s="14">
        <v>4</v>
      </c>
      <c r="O100" s="14" t="s">
        <v>176</v>
      </c>
      <c r="P100" s="67">
        <v>75</v>
      </c>
      <c r="Q100" s="67">
        <v>200</v>
      </c>
      <c r="R100" s="67">
        <v>37.5</v>
      </c>
      <c r="S100" s="39">
        <f t="shared" si="3"/>
        <v>-2.7694610778443121</v>
      </c>
      <c r="T100" s="13"/>
    </row>
    <row r="101" spans="1:20" x14ac:dyDescent="0.2">
      <c r="A101" s="68">
        <v>311</v>
      </c>
      <c r="B101" s="68" t="s">
        <v>471</v>
      </c>
      <c r="C101" s="68" t="s">
        <v>300</v>
      </c>
      <c r="D101" s="68" t="s">
        <v>299</v>
      </c>
      <c r="E101" s="68" t="s">
        <v>470</v>
      </c>
      <c r="F101" s="68" t="s">
        <v>469</v>
      </c>
      <c r="G101" s="68" t="s">
        <v>296</v>
      </c>
      <c r="H101" s="68" t="s">
        <v>313</v>
      </c>
      <c r="I101" s="68" t="s">
        <v>222</v>
      </c>
      <c r="J101" s="13">
        <v>112</v>
      </c>
      <c r="K101" s="13">
        <v>55</v>
      </c>
      <c r="L101" s="63">
        <v>177</v>
      </c>
      <c r="M101" s="62">
        <f t="shared" si="2"/>
        <v>31.073446327683619</v>
      </c>
      <c r="N101" s="14">
        <v>0</v>
      </c>
      <c r="O101" s="14" t="s">
        <v>177</v>
      </c>
      <c r="P101" s="12" t="e">
        <v>#N/A</v>
      </c>
      <c r="Q101" s="12" t="e">
        <v>#N/A</v>
      </c>
      <c r="R101" s="12" t="e">
        <v>#N/A</v>
      </c>
      <c r="S101" s="39" t="e">
        <f t="shared" si="3"/>
        <v>#N/A</v>
      </c>
      <c r="T101" s="13" t="s">
        <v>206</v>
      </c>
    </row>
    <row r="102" spans="1:20" x14ac:dyDescent="0.2">
      <c r="A102" s="68">
        <v>130</v>
      </c>
      <c r="B102" s="68" t="s">
        <v>468</v>
      </c>
      <c r="C102" s="68" t="s">
        <v>300</v>
      </c>
      <c r="D102" s="68" t="s">
        <v>299</v>
      </c>
      <c r="E102" s="68" t="s">
        <v>467</v>
      </c>
      <c r="F102" s="68" t="s">
        <v>466</v>
      </c>
      <c r="G102" s="68" t="s">
        <v>296</v>
      </c>
      <c r="H102" s="68" t="s">
        <v>313</v>
      </c>
      <c r="I102" s="68" t="s">
        <v>222</v>
      </c>
      <c r="J102" s="13">
        <v>27</v>
      </c>
      <c r="K102" s="13">
        <v>9</v>
      </c>
      <c r="L102" s="63">
        <v>29</v>
      </c>
      <c r="M102" s="62">
        <f t="shared" si="2"/>
        <v>31.03448275862069</v>
      </c>
      <c r="N102" s="14">
        <v>1</v>
      </c>
      <c r="O102" s="14" t="s">
        <v>176</v>
      </c>
      <c r="P102" s="67">
        <v>19</v>
      </c>
      <c r="Q102" s="67">
        <v>38</v>
      </c>
      <c r="R102" s="67">
        <v>50</v>
      </c>
      <c r="S102" s="39">
        <f t="shared" si="3"/>
        <v>-18.96551724137931</v>
      </c>
      <c r="T102" s="13"/>
    </row>
    <row r="103" spans="1:20" x14ac:dyDescent="0.2">
      <c r="A103" s="68">
        <v>147</v>
      </c>
      <c r="B103" s="68" t="s">
        <v>465</v>
      </c>
      <c r="C103" s="68" t="s">
        <v>267</v>
      </c>
      <c r="D103" s="68" t="s">
        <v>266</v>
      </c>
      <c r="E103" s="68" t="s">
        <v>277</v>
      </c>
      <c r="F103" s="68" t="s">
        <v>276</v>
      </c>
      <c r="G103" s="68" t="s">
        <v>263</v>
      </c>
      <c r="H103" s="68" t="s">
        <v>313</v>
      </c>
      <c r="I103" s="68" t="s">
        <v>207</v>
      </c>
      <c r="J103" s="13">
        <v>13</v>
      </c>
      <c r="K103" s="13">
        <v>9</v>
      </c>
      <c r="L103" s="63">
        <v>10</v>
      </c>
      <c r="M103" s="62">
        <f t="shared" si="2"/>
        <v>90</v>
      </c>
      <c r="N103" s="14">
        <v>0</v>
      </c>
      <c r="O103" s="14" t="s">
        <v>176</v>
      </c>
      <c r="P103" s="67">
        <v>8</v>
      </c>
      <c r="Q103" s="67">
        <v>10</v>
      </c>
      <c r="R103" s="67">
        <v>80</v>
      </c>
      <c r="S103" s="39">
        <f t="shared" si="3"/>
        <v>10</v>
      </c>
      <c r="T103" s="13"/>
    </row>
    <row r="104" spans="1:20" x14ac:dyDescent="0.2">
      <c r="A104" s="68">
        <v>431</v>
      </c>
      <c r="B104" s="68" t="s">
        <v>464</v>
      </c>
      <c r="C104" s="68" t="s">
        <v>267</v>
      </c>
      <c r="D104" s="68" t="s">
        <v>266</v>
      </c>
      <c r="E104" s="68" t="s">
        <v>287</v>
      </c>
      <c r="F104" s="68" t="s">
        <v>276</v>
      </c>
      <c r="G104" s="68" t="s">
        <v>263</v>
      </c>
      <c r="H104" s="68" t="s">
        <v>313</v>
      </c>
      <c r="I104" s="68" t="s">
        <v>207</v>
      </c>
      <c r="J104" s="13">
        <v>16</v>
      </c>
      <c r="K104" s="13">
        <v>78</v>
      </c>
      <c r="L104" s="63">
        <v>110</v>
      </c>
      <c r="M104" s="62">
        <f t="shared" si="2"/>
        <v>70.909090909090907</v>
      </c>
      <c r="N104" s="14">
        <v>0</v>
      </c>
      <c r="O104" s="14" t="s">
        <v>176</v>
      </c>
      <c r="P104" s="67">
        <v>23</v>
      </c>
      <c r="Q104" s="67">
        <v>55</v>
      </c>
      <c r="R104" s="67">
        <v>41.8</v>
      </c>
      <c r="S104" s="39">
        <f t="shared" si="3"/>
        <v>29.109090909090909</v>
      </c>
      <c r="T104" s="13"/>
    </row>
    <row r="105" spans="1:20" x14ac:dyDescent="0.2">
      <c r="A105" s="68">
        <v>433</v>
      </c>
      <c r="B105" s="68" t="s">
        <v>463</v>
      </c>
      <c r="C105" s="68" t="s">
        <v>267</v>
      </c>
      <c r="D105" s="68" t="s">
        <v>266</v>
      </c>
      <c r="E105" s="68" t="s">
        <v>287</v>
      </c>
      <c r="F105" s="68" t="s">
        <v>276</v>
      </c>
      <c r="G105" s="68" t="s">
        <v>263</v>
      </c>
      <c r="H105" s="68" t="s">
        <v>313</v>
      </c>
      <c r="I105" s="68" t="s">
        <v>207</v>
      </c>
      <c r="J105" s="13">
        <v>50</v>
      </c>
      <c r="K105" s="13">
        <v>84</v>
      </c>
      <c r="L105" s="63">
        <v>119</v>
      </c>
      <c r="M105" s="62">
        <f t="shared" si="2"/>
        <v>70.588235294117652</v>
      </c>
      <c r="N105" s="14" t="s">
        <v>175</v>
      </c>
      <c r="O105" s="14" t="s">
        <v>177</v>
      </c>
      <c r="P105" s="12" t="e">
        <v>#N/A</v>
      </c>
      <c r="Q105" s="12" t="e">
        <v>#N/A</v>
      </c>
      <c r="R105" s="12" t="e">
        <v>#N/A</v>
      </c>
      <c r="S105" s="39" t="e">
        <f t="shared" si="3"/>
        <v>#N/A</v>
      </c>
      <c r="T105" s="13" t="s">
        <v>206</v>
      </c>
    </row>
    <row r="106" spans="1:20" x14ac:dyDescent="0.2">
      <c r="A106" s="68">
        <v>258</v>
      </c>
      <c r="B106" s="68" t="s">
        <v>462</v>
      </c>
      <c r="C106" s="68" t="s">
        <v>267</v>
      </c>
      <c r="D106" s="68" t="s">
        <v>266</v>
      </c>
      <c r="E106" s="68" t="s">
        <v>277</v>
      </c>
      <c r="F106" s="68" t="s">
        <v>276</v>
      </c>
      <c r="G106" s="68" t="s">
        <v>263</v>
      </c>
      <c r="H106" s="68" t="s">
        <v>313</v>
      </c>
      <c r="I106" s="68" t="s">
        <v>207</v>
      </c>
      <c r="J106" s="13">
        <v>11</v>
      </c>
      <c r="K106" s="13">
        <v>8</v>
      </c>
      <c r="L106" s="63">
        <v>12</v>
      </c>
      <c r="M106" s="62">
        <f t="shared" si="2"/>
        <v>66.666666666666657</v>
      </c>
      <c r="N106" s="14">
        <v>1</v>
      </c>
      <c r="O106" s="14" t="s">
        <v>176</v>
      </c>
      <c r="P106" s="67">
        <v>7</v>
      </c>
      <c r="Q106" s="67">
        <v>15</v>
      </c>
      <c r="R106" s="67">
        <v>46.7</v>
      </c>
      <c r="S106" s="39">
        <f t="shared" si="3"/>
        <v>19.966666666666654</v>
      </c>
      <c r="T106" s="13"/>
    </row>
    <row r="107" spans="1:20" x14ac:dyDescent="0.2">
      <c r="A107" s="68">
        <v>30</v>
      </c>
      <c r="B107" s="68" t="s">
        <v>461</v>
      </c>
      <c r="C107" s="68" t="s">
        <v>267</v>
      </c>
      <c r="D107" s="68" t="s">
        <v>266</v>
      </c>
      <c r="E107" s="68" t="s">
        <v>274</v>
      </c>
      <c r="F107" s="68" t="s">
        <v>273</v>
      </c>
      <c r="G107" s="68" t="s">
        <v>263</v>
      </c>
      <c r="H107" s="68" t="s">
        <v>313</v>
      </c>
      <c r="I107" s="68" t="s">
        <v>222</v>
      </c>
      <c r="J107" s="13">
        <v>122</v>
      </c>
      <c r="K107" s="13">
        <v>127</v>
      </c>
      <c r="L107" s="63">
        <v>205</v>
      </c>
      <c r="M107" s="62">
        <f t="shared" si="2"/>
        <v>61.951219512195124</v>
      </c>
      <c r="N107" s="14">
        <v>20</v>
      </c>
      <c r="O107" s="14" t="s">
        <v>179</v>
      </c>
      <c r="P107" s="67">
        <v>173</v>
      </c>
      <c r="Q107" s="67">
        <v>189</v>
      </c>
      <c r="R107" s="67">
        <v>91.5</v>
      </c>
      <c r="S107" s="39">
        <f t="shared" si="3"/>
        <v>-29.548780487804876</v>
      </c>
      <c r="T107" s="13"/>
    </row>
    <row r="108" spans="1:20" x14ac:dyDescent="0.2">
      <c r="A108" s="68">
        <v>236</v>
      </c>
      <c r="B108" s="68" t="s">
        <v>460</v>
      </c>
      <c r="C108" s="68" t="s">
        <v>267</v>
      </c>
      <c r="D108" s="68" t="s">
        <v>266</v>
      </c>
      <c r="E108" s="68" t="s">
        <v>287</v>
      </c>
      <c r="F108" s="68" t="s">
        <v>276</v>
      </c>
      <c r="G108" s="68" t="s">
        <v>263</v>
      </c>
      <c r="H108" s="68" t="s">
        <v>313</v>
      </c>
      <c r="I108" s="68" t="s">
        <v>222</v>
      </c>
      <c r="J108" s="13">
        <v>88</v>
      </c>
      <c r="K108" s="13">
        <v>77</v>
      </c>
      <c r="L108" s="63">
        <v>127</v>
      </c>
      <c r="M108" s="62">
        <f t="shared" si="2"/>
        <v>60.629921259842526</v>
      </c>
      <c r="N108" s="14">
        <v>19</v>
      </c>
      <c r="O108" s="14" t="s">
        <v>176</v>
      </c>
      <c r="P108" s="67">
        <v>62</v>
      </c>
      <c r="Q108" s="67">
        <v>141</v>
      </c>
      <c r="R108" s="67">
        <v>44</v>
      </c>
      <c r="S108" s="39">
        <f t="shared" si="3"/>
        <v>16.629921259842526</v>
      </c>
      <c r="T108" s="13"/>
    </row>
    <row r="109" spans="1:20" x14ac:dyDescent="0.2">
      <c r="A109" s="68">
        <v>396</v>
      </c>
      <c r="B109" s="68" t="s">
        <v>459</v>
      </c>
      <c r="C109" s="68" t="s">
        <v>267</v>
      </c>
      <c r="D109" s="68" t="s">
        <v>266</v>
      </c>
      <c r="E109" s="68" t="s">
        <v>287</v>
      </c>
      <c r="F109" s="68" t="s">
        <v>276</v>
      </c>
      <c r="G109" s="68" t="s">
        <v>263</v>
      </c>
      <c r="H109" s="68" t="s">
        <v>313</v>
      </c>
      <c r="I109" s="68" t="s">
        <v>207</v>
      </c>
      <c r="J109" s="13">
        <v>50</v>
      </c>
      <c r="K109" s="13">
        <v>80</v>
      </c>
      <c r="L109" s="63">
        <v>133</v>
      </c>
      <c r="M109" s="62">
        <f t="shared" si="2"/>
        <v>60.150375939849624</v>
      </c>
      <c r="N109" s="14">
        <v>9</v>
      </c>
      <c r="O109" s="14" t="s">
        <v>178</v>
      </c>
      <c r="P109" s="67">
        <v>62</v>
      </c>
      <c r="Q109" s="67">
        <v>106</v>
      </c>
      <c r="R109" s="67">
        <v>58.5</v>
      </c>
      <c r="S109" s="39">
        <f t="shared" si="3"/>
        <v>1.6503759398496243</v>
      </c>
      <c r="T109" s="13"/>
    </row>
    <row r="110" spans="1:20" x14ac:dyDescent="0.2">
      <c r="A110" s="68">
        <v>5</v>
      </c>
      <c r="B110" s="68" t="s">
        <v>458</v>
      </c>
      <c r="C110" s="68" t="s">
        <v>267</v>
      </c>
      <c r="D110" s="68" t="s">
        <v>266</v>
      </c>
      <c r="E110" s="68" t="s">
        <v>265</v>
      </c>
      <c r="F110" s="68" t="s">
        <v>264</v>
      </c>
      <c r="G110" s="68" t="s">
        <v>263</v>
      </c>
      <c r="H110" s="68" t="s">
        <v>313</v>
      </c>
      <c r="I110" s="68" t="s">
        <v>222</v>
      </c>
      <c r="J110" s="13">
        <v>33</v>
      </c>
      <c r="K110" s="13">
        <v>30</v>
      </c>
      <c r="L110" s="63">
        <v>56</v>
      </c>
      <c r="M110" s="62">
        <f t="shared" si="2"/>
        <v>53.571428571428569</v>
      </c>
      <c r="N110" s="14">
        <v>5</v>
      </c>
      <c r="O110" s="14" t="s">
        <v>176</v>
      </c>
      <c r="P110" s="67">
        <v>37</v>
      </c>
      <c r="Q110" s="67">
        <v>58</v>
      </c>
      <c r="R110" s="67">
        <v>63.8</v>
      </c>
      <c r="S110" s="39">
        <f t="shared" si="3"/>
        <v>-10.228571428571428</v>
      </c>
      <c r="T110" s="13"/>
    </row>
    <row r="111" spans="1:20" x14ac:dyDescent="0.2">
      <c r="A111" s="68">
        <v>7</v>
      </c>
      <c r="B111" s="68" t="s">
        <v>457</v>
      </c>
      <c r="C111" s="68" t="s">
        <v>267</v>
      </c>
      <c r="D111" s="68" t="s">
        <v>266</v>
      </c>
      <c r="E111" s="68" t="s">
        <v>265</v>
      </c>
      <c r="F111" s="68" t="s">
        <v>264</v>
      </c>
      <c r="G111" s="68" t="s">
        <v>263</v>
      </c>
      <c r="H111" s="68" t="s">
        <v>313</v>
      </c>
      <c r="I111" s="68" t="s">
        <v>222</v>
      </c>
      <c r="J111" s="13">
        <v>40</v>
      </c>
      <c r="K111" s="13">
        <v>32</v>
      </c>
      <c r="L111" s="63">
        <v>60</v>
      </c>
      <c r="M111" s="62">
        <f t="shared" si="2"/>
        <v>53.333333333333336</v>
      </c>
      <c r="N111" s="14">
        <v>0</v>
      </c>
      <c r="O111" s="14" t="s">
        <v>178</v>
      </c>
      <c r="P111" s="67">
        <v>31</v>
      </c>
      <c r="Q111" s="67">
        <v>51</v>
      </c>
      <c r="R111" s="67">
        <v>60.8</v>
      </c>
      <c r="S111" s="39">
        <f t="shared" si="3"/>
        <v>-7.4666666666666615</v>
      </c>
      <c r="T111" s="13"/>
    </row>
    <row r="112" spans="1:20" x14ac:dyDescent="0.2">
      <c r="A112" s="68">
        <v>11</v>
      </c>
      <c r="B112" s="68" t="s">
        <v>456</v>
      </c>
      <c r="C112" s="68" t="s">
        <v>267</v>
      </c>
      <c r="D112" s="68" t="s">
        <v>266</v>
      </c>
      <c r="E112" s="68" t="s">
        <v>270</v>
      </c>
      <c r="F112" s="68" t="s">
        <v>269</v>
      </c>
      <c r="G112" s="68" t="s">
        <v>263</v>
      </c>
      <c r="H112" s="68" t="s">
        <v>313</v>
      </c>
      <c r="I112" s="68" t="s">
        <v>222</v>
      </c>
      <c r="J112" s="13">
        <v>33</v>
      </c>
      <c r="K112" s="13">
        <v>32</v>
      </c>
      <c r="L112" s="63">
        <v>61</v>
      </c>
      <c r="M112" s="62">
        <f t="shared" si="2"/>
        <v>52.459016393442624</v>
      </c>
      <c r="N112" s="14">
        <v>0</v>
      </c>
      <c r="O112" s="14" t="s">
        <v>178</v>
      </c>
      <c r="P112" s="67">
        <v>16</v>
      </c>
      <c r="Q112" s="67">
        <v>60</v>
      </c>
      <c r="R112" s="67">
        <v>26.7</v>
      </c>
      <c r="S112" s="39">
        <f t="shared" si="3"/>
        <v>25.759016393442625</v>
      </c>
      <c r="T112" s="13"/>
    </row>
    <row r="113" spans="1:20" x14ac:dyDescent="0.2">
      <c r="A113" s="68">
        <v>259</v>
      </c>
      <c r="B113" s="68" t="s">
        <v>455</v>
      </c>
      <c r="C113" s="68" t="s">
        <v>267</v>
      </c>
      <c r="D113" s="68" t="s">
        <v>266</v>
      </c>
      <c r="E113" s="68" t="s">
        <v>277</v>
      </c>
      <c r="F113" s="68" t="s">
        <v>276</v>
      </c>
      <c r="G113" s="68" t="s">
        <v>263</v>
      </c>
      <c r="H113" s="68" t="s">
        <v>313</v>
      </c>
      <c r="I113" s="68" t="s">
        <v>207</v>
      </c>
      <c r="J113" s="13">
        <v>24</v>
      </c>
      <c r="K113" s="13">
        <v>14</v>
      </c>
      <c r="L113" s="63">
        <v>27</v>
      </c>
      <c r="M113" s="62">
        <f t="shared" si="2"/>
        <v>51.851851851851848</v>
      </c>
      <c r="N113" s="14">
        <v>0</v>
      </c>
      <c r="O113" s="14" t="s">
        <v>176</v>
      </c>
      <c r="P113" s="67">
        <v>13</v>
      </c>
      <c r="Q113" s="67">
        <v>26</v>
      </c>
      <c r="R113" s="67">
        <v>50</v>
      </c>
      <c r="S113" s="39">
        <f t="shared" si="3"/>
        <v>1.8518518518518476</v>
      </c>
      <c r="T113" s="13"/>
    </row>
    <row r="114" spans="1:20" x14ac:dyDescent="0.2">
      <c r="A114" s="68">
        <v>17</v>
      </c>
      <c r="B114" s="68" t="s">
        <v>454</v>
      </c>
      <c r="C114" s="68" t="s">
        <v>267</v>
      </c>
      <c r="D114" s="68" t="s">
        <v>266</v>
      </c>
      <c r="E114" s="68" t="s">
        <v>277</v>
      </c>
      <c r="F114" s="68" t="s">
        <v>276</v>
      </c>
      <c r="G114" s="68" t="s">
        <v>263</v>
      </c>
      <c r="H114" s="68" t="s">
        <v>313</v>
      </c>
      <c r="I114" s="68" t="s">
        <v>222</v>
      </c>
      <c r="J114" s="13">
        <v>53</v>
      </c>
      <c r="K114" s="13">
        <v>40</v>
      </c>
      <c r="L114" s="63">
        <v>78</v>
      </c>
      <c r="M114" s="62">
        <f t="shared" si="2"/>
        <v>51.282051282051277</v>
      </c>
      <c r="N114" s="14">
        <v>0</v>
      </c>
      <c r="O114" s="14" t="s">
        <v>178</v>
      </c>
      <c r="P114" s="67">
        <v>0</v>
      </c>
      <c r="Q114" s="67">
        <v>5</v>
      </c>
      <c r="R114" s="67">
        <v>0</v>
      </c>
      <c r="S114" s="40">
        <f t="shared" si="3"/>
        <v>51.282051282051277</v>
      </c>
      <c r="T114" s="13"/>
    </row>
    <row r="115" spans="1:20" x14ac:dyDescent="0.2">
      <c r="A115" s="68">
        <v>457</v>
      </c>
      <c r="B115" s="68" t="s">
        <v>453</v>
      </c>
      <c r="C115" s="68" t="s">
        <v>267</v>
      </c>
      <c r="D115" s="68" t="s">
        <v>266</v>
      </c>
      <c r="E115" s="68" t="s">
        <v>265</v>
      </c>
      <c r="F115" s="68" t="s">
        <v>264</v>
      </c>
      <c r="G115" s="68" t="s">
        <v>263</v>
      </c>
      <c r="H115" s="68" t="s">
        <v>313</v>
      </c>
      <c r="I115" s="68" t="s">
        <v>207</v>
      </c>
      <c r="J115" s="13">
        <v>8</v>
      </c>
      <c r="K115" s="13">
        <v>7</v>
      </c>
      <c r="L115" s="63">
        <v>14</v>
      </c>
      <c r="M115" s="62">
        <f t="shared" si="2"/>
        <v>50</v>
      </c>
      <c r="N115" s="14">
        <v>0</v>
      </c>
      <c r="O115" s="14" t="s">
        <v>178</v>
      </c>
      <c r="P115" s="12" t="e">
        <v>#N/A</v>
      </c>
      <c r="Q115" s="12" t="e">
        <v>#N/A</v>
      </c>
      <c r="R115" s="12" t="e">
        <v>#N/A</v>
      </c>
      <c r="S115" s="39" t="e">
        <f t="shared" si="3"/>
        <v>#N/A</v>
      </c>
      <c r="T115" s="13" t="s">
        <v>206</v>
      </c>
    </row>
    <row r="116" spans="1:20" x14ac:dyDescent="0.2">
      <c r="A116" s="68">
        <v>20</v>
      </c>
      <c r="B116" s="68" t="s">
        <v>452</v>
      </c>
      <c r="C116" s="68" t="s">
        <v>267</v>
      </c>
      <c r="D116" s="68" t="s">
        <v>266</v>
      </c>
      <c r="E116" s="68" t="s">
        <v>287</v>
      </c>
      <c r="F116" s="68" t="s">
        <v>276</v>
      </c>
      <c r="G116" s="68" t="s">
        <v>263</v>
      </c>
      <c r="H116" s="68" t="s">
        <v>313</v>
      </c>
      <c r="I116" s="68" t="s">
        <v>222</v>
      </c>
      <c r="J116" s="13">
        <v>38</v>
      </c>
      <c r="K116" s="13">
        <v>27</v>
      </c>
      <c r="L116" s="63">
        <v>54</v>
      </c>
      <c r="M116" s="62">
        <f t="shared" si="2"/>
        <v>50</v>
      </c>
      <c r="N116" s="14">
        <v>0</v>
      </c>
      <c r="O116" s="14" t="s">
        <v>178</v>
      </c>
      <c r="P116" s="67">
        <v>43</v>
      </c>
      <c r="Q116" s="67">
        <v>74</v>
      </c>
      <c r="R116" s="67">
        <v>58.1</v>
      </c>
      <c r="S116" s="39">
        <f t="shared" si="3"/>
        <v>-8.1000000000000014</v>
      </c>
      <c r="T116" s="13"/>
    </row>
    <row r="117" spans="1:20" x14ac:dyDescent="0.2">
      <c r="A117" s="68">
        <v>31</v>
      </c>
      <c r="B117" s="68" t="s">
        <v>451</v>
      </c>
      <c r="C117" s="68" t="s">
        <v>267</v>
      </c>
      <c r="D117" s="68" t="s">
        <v>266</v>
      </c>
      <c r="E117" s="68" t="s">
        <v>274</v>
      </c>
      <c r="F117" s="68" t="s">
        <v>273</v>
      </c>
      <c r="G117" s="68" t="s">
        <v>263</v>
      </c>
      <c r="H117" s="68" t="s">
        <v>313</v>
      </c>
      <c r="I117" s="68" t="s">
        <v>222</v>
      </c>
      <c r="J117" s="13">
        <v>40</v>
      </c>
      <c r="K117" s="13">
        <v>26</v>
      </c>
      <c r="L117" s="63">
        <v>52</v>
      </c>
      <c r="M117" s="62">
        <f t="shared" si="2"/>
        <v>50</v>
      </c>
      <c r="N117" s="14" t="s">
        <v>175</v>
      </c>
      <c r="O117" s="14" t="s">
        <v>176</v>
      </c>
      <c r="P117" s="67">
        <v>36</v>
      </c>
      <c r="Q117" s="67">
        <v>56</v>
      </c>
      <c r="R117" s="67">
        <v>64.3</v>
      </c>
      <c r="S117" s="39">
        <f t="shared" si="3"/>
        <v>-14.299999999999997</v>
      </c>
      <c r="T117" s="13"/>
    </row>
    <row r="118" spans="1:20" x14ac:dyDescent="0.2">
      <c r="A118" s="68">
        <v>244</v>
      </c>
      <c r="B118" s="68" t="s">
        <v>450</v>
      </c>
      <c r="C118" s="68" t="s">
        <v>267</v>
      </c>
      <c r="D118" s="68" t="s">
        <v>266</v>
      </c>
      <c r="E118" s="68" t="s">
        <v>270</v>
      </c>
      <c r="F118" s="68" t="s">
        <v>269</v>
      </c>
      <c r="G118" s="68" t="s">
        <v>263</v>
      </c>
      <c r="H118" s="68" t="s">
        <v>313</v>
      </c>
      <c r="I118" s="68" t="s">
        <v>207</v>
      </c>
      <c r="J118" s="13">
        <v>41</v>
      </c>
      <c r="K118" s="13">
        <v>35</v>
      </c>
      <c r="L118" s="63">
        <v>70</v>
      </c>
      <c r="M118" s="62">
        <f t="shared" si="2"/>
        <v>50</v>
      </c>
      <c r="N118" s="14">
        <v>3</v>
      </c>
      <c r="O118" s="14" t="s">
        <v>176</v>
      </c>
      <c r="P118" s="67">
        <v>39</v>
      </c>
      <c r="Q118" s="67">
        <v>65</v>
      </c>
      <c r="R118" s="67">
        <v>60</v>
      </c>
      <c r="S118" s="39">
        <f t="shared" si="3"/>
        <v>-10</v>
      </c>
      <c r="T118" s="13"/>
    </row>
    <row r="119" spans="1:20" x14ac:dyDescent="0.2">
      <c r="A119" s="68">
        <v>9</v>
      </c>
      <c r="B119" s="68" t="s">
        <v>449</v>
      </c>
      <c r="C119" s="68" t="s">
        <v>267</v>
      </c>
      <c r="D119" s="68" t="s">
        <v>266</v>
      </c>
      <c r="E119" s="68" t="s">
        <v>265</v>
      </c>
      <c r="F119" s="68" t="s">
        <v>264</v>
      </c>
      <c r="G119" s="68" t="s">
        <v>263</v>
      </c>
      <c r="H119" s="68" t="s">
        <v>313</v>
      </c>
      <c r="I119" s="68" t="s">
        <v>222</v>
      </c>
      <c r="J119" s="13">
        <v>133</v>
      </c>
      <c r="K119" s="13">
        <v>95</v>
      </c>
      <c r="L119" s="63">
        <v>192</v>
      </c>
      <c r="M119" s="62">
        <f t="shared" si="2"/>
        <v>49.479166666666671</v>
      </c>
      <c r="N119" s="14">
        <v>9</v>
      </c>
      <c r="O119" s="14" t="s">
        <v>176</v>
      </c>
      <c r="P119" s="67">
        <v>75</v>
      </c>
      <c r="Q119" s="67">
        <v>160</v>
      </c>
      <c r="R119" s="67">
        <v>46.9</v>
      </c>
      <c r="S119" s="39">
        <f t="shared" si="3"/>
        <v>2.5791666666666728</v>
      </c>
      <c r="T119" s="13"/>
    </row>
    <row r="120" spans="1:20" x14ac:dyDescent="0.2">
      <c r="A120" s="68">
        <v>19</v>
      </c>
      <c r="B120" s="68" t="s">
        <v>448</v>
      </c>
      <c r="C120" s="68" t="s">
        <v>267</v>
      </c>
      <c r="D120" s="68" t="s">
        <v>266</v>
      </c>
      <c r="E120" s="68" t="s">
        <v>287</v>
      </c>
      <c r="F120" s="68" t="s">
        <v>276</v>
      </c>
      <c r="G120" s="68" t="s">
        <v>263</v>
      </c>
      <c r="H120" s="68" t="s">
        <v>313</v>
      </c>
      <c r="I120" s="68" t="s">
        <v>222</v>
      </c>
      <c r="J120" s="13">
        <v>25</v>
      </c>
      <c r="K120" s="13">
        <v>21</v>
      </c>
      <c r="L120" s="63">
        <v>43</v>
      </c>
      <c r="M120" s="62">
        <f t="shared" si="2"/>
        <v>48.837209302325576</v>
      </c>
      <c r="N120" s="14">
        <v>2</v>
      </c>
      <c r="O120" s="14" t="s">
        <v>176</v>
      </c>
      <c r="P120" s="67">
        <v>15</v>
      </c>
      <c r="Q120" s="67">
        <v>41</v>
      </c>
      <c r="R120" s="67">
        <v>36.6</v>
      </c>
      <c r="S120" s="39">
        <f t="shared" si="3"/>
        <v>12.237209302325574</v>
      </c>
      <c r="T120" s="13"/>
    </row>
    <row r="121" spans="1:20" x14ac:dyDescent="0.2">
      <c r="A121" s="68">
        <v>12</v>
      </c>
      <c r="B121" s="68" t="s">
        <v>447</v>
      </c>
      <c r="C121" s="68" t="s">
        <v>267</v>
      </c>
      <c r="D121" s="68" t="s">
        <v>266</v>
      </c>
      <c r="E121" s="68" t="s">
        <v>270</v>
      </c>
      <c r="F121" s="68" t="s">
        <v>269</v>
      </c>
      <c r="G121" s="68" t="s">
        <v>263</v>
      </c>
      <c r="H121" s="68" t="s">
        <v>313</v>
      </c>
      <c r="I121" s="68" t="s">
        <v>222</v>
      </c>
      <c r="J121" s="13">
        <v>22</v>
      </c>
      <c r="K121" s="13">
        <v>16</v>
      </c>
      <c r="L121" s="63">
        <v>33</v>
      </c>
      <c r="M121" s="62">
        <f t="shared" si="2"/>
        <v>48.484848484848484</v>
      </c>
      <c r="N121" s="14">
        <v>0</v>
      </c>
      <c r="O121" s="14" t="s">
        <v>178</v>
      </c>
      <c r="P121" s="67">
        <v>10</v>
      </c>
      <c r="Q121" s="67">
        <v>33</v>
      </c>
      <c r="R121" s="67">
        <v>30.3</v>
      </c>
      <c r="S121" s="39">
        <f t="shared" si="3"/>
        <v>18.184848484848484</v>
      </c>
      <c r="T121" s="13"/>
    </row>
    <row r="122" spans="1:20" x14ac:dyDescent="0.2">
      <c r="A122" s="68">
        <v>21</v>
      </c>
      <c r="B122" s="68" t="s">
        <v>446</v>
      </c>
      <c r="C122" s="68" t="s">
        <v>267</v>
      </c>
      <c r="D122" s="68" t="s">
        <v>266</v>
      </c>
      <c r="E122" s="68" t="s">
        <v>287</v>
      </c>
      <c r="F122" s="68" t="s">
        <v>276</v>
      </c>
      <c r="G122" s="68" t="s">
        <v>263</v>
      </c>
      <c r="H122" s="68" t="s">
        <v>313</v>
      </c>
      <c r="I122" s="68" t="s">
        <v>222</v>
      </c>
      <c r="J122" s="13">
        <v>160</v>
      </c>
      <c r="K122" s="13">
        <v>164</v>
      </c>
      <c r="L122" s="63">
        <v>344</v>
      </c>
      <c r="M122" s="62">
        <f t="shared" si="2"/>
        <v>47.674418604651166</v>
      </c>
      <c r="N122" s="14">
        <v>2</v>
      </c>
      <c r="O122" s="14" t="s">
        <v>176</v>
      </c>
      <c r="P122" s="67">
        <v>154</v>
      </c>
      <c r="Q122" s="67">
        <v>335</v>
      </c>
      <c r="R122" s="67">
        <v>46</v>
      </c>
      <c r="S122" s="39">
        <f t="shared" si="3"/>
        <v>1.6744186046511658</v>
      </c>
      <c r="T122" s="13"/>
    </row>
    <row r="123" spans="1:20" x14ac:dyDescent="0.2">
      <c r="A123" s="68">
        <v>14</v>
      </c>
      <c r="B123" s="68" t="s">
        <v>445</v>
      </c>
      <c r="C123" s="68" t="s">
        <v>267</v>
      </c>
      <c r="D123" s="68" t="s">
        <v>266</v>
      </c>
      <c r="E123" s="68" t="s">
        <v>277</v>
      </c>
      <c r="F123" s="68" t="s">
        <v>276</v>
      </c>
      <c r="G123" s="68" t="s">
        <v>263</v>
      </c>
      <c r="H123" s="68" t="s">
        <v>313</v>
      </c>
      <c r="I123" s="68" t="s">
        <v>222</v>
      </c>
      <c r="J123" s="13">
        <v>31</v>
      </c>
      <c r="K123" s="13">
        <v>24</v>
      </c>
      <c r="L123" s="63">
        <v>51</v>
      </c>
      <c r="M123" s="62">
        <f t="shared" si="2"/>
        <v>47.058823529411761</v>
      </c>
      <c r="N123" s="14">
        <v>0</v>
      </c>
      <c r="O123" s="14" t="s">
        <v>179</v>
      </c>
      <c r="P123" s="67">
        <v>21</v>
      </c>
      <c r="Q123" s="67">
        <v>32</v>
      </c>
      <c r="R123" s="67">
        <v>65.599999999999994</v>
      </c>
      <c r="S123" s="39">
        <f t="shared" si="3"/>
        <v>-18.541176470588233</v>
      </c>
      <c r="T123" s="13"/>
    </row>
    <row r="124" spans="1:20" x14ac:dyDescent="0.2">
      <c r="A124" s="68">
        <v>15</v>
      </c>
      <c r="B124" s="68" t="s">
        <v>444</v>
      </c>
      <c r="C124" s="68" t="s">
        <v>267</v>
      </c>
      <c r="D124" s="68" t="s">
        <v>266</v>
      </c>
      <c r="E124" s="68" t="s">
        <v>277</v>
      </c>
      <c r="F124" s="68" t="s">
        <v>276</v>
      </c>
      <c r="G124" s="68" t="s">
        <v>263</v>
      </c>
      <c r="H124" s="68" t="s">
        <v>313</v>
      </c>
      <c r="I124" s="68" t="s">
        <v>222</v>
      </c>
      <c r="J124" s="13">
        <v>38</v>
      </c>
      <c r="K124" s="13">
        <v>25</v>
      </c>
      <c r="L124" s="63">
        <v>54</v>
      </c>
      <c r="M124" s="62">
        <f t="shared" si="2"/>
        <v>46.296296296296298</v>
      </c>
      <c r="N124" s="14">
        <v>0</v>
      </c>
      <c r="O124" s="14" t="s">
        <v>178</v>
      </c>
      <c r="P124" s="67">
        <v>25</v>
      </c>
      <c r="Q124" s="67">
        <v>60</v>
      </c>
      <c r="R124" s="67">
        <v>41.7</v>
      </c>
      <c r="S124" s="39">
        <f t="shared" si="3"/>
        <v>4.5962962962962948</v>
      </c>
      <c r="T124" s="13"/>
    </row>
    <row r="125" spans="1:20" x14ac:dyDescent="0.2">
      <c r="A125" s="68">
        <v>468</v>
      </c>
      <c r="B125" s="68" t="s">
        <v>443</v>
      </c>
      <c r="C125" s="68" t="s">
        <v>267</v>
      </c>
      <c r="D125" s="68" t="s">
        <v>266</v>
      </c>
      <c r="E125" s="68" t="s">
        <v>265</v>
      </c>
      <c r="F125" s="68" t="s">
        <v>264</v>
      </c>
      <c r="G125" s="68" t="s">
        <v>263</v>
      </c>
      <c r="H125" s="68" t="s">
        <v>313</v>
      </c>
      <c r="I125" s="68" t="s">
        <v>207</v>
      </c>
      <c r="J125" s="13">
        <v>15</v>
      </c>
      <c r="K125" s="13">
        <v>6</v>
      </c>
      <c r="L125" s="63">
        <v>13</v>
      </c>
      <c r="M125" s="62">
        <f t="shared" si="2"/>
        <v>46.153846153846153</v>
      </c>
      <c r="N125" s="14">
        <v>0</v>
      </c>
      <c r="O125" s="14" t="s">
        <v>178</v>
      </c>
      <c r="P125" s="12" t="e">
        <v>#N/A</v>
      </c>
      <c r="Q125" s="12" t="e">
        <v>#N/A</v>
      </c>
      <c r="R125" s="12" t="e">
        <v>#N/A</v>
      </c>
      <c r="S125" s="39" t="e">
        <f t="shared" si="3"/>
        <v>#N/A</v>
      </c>
      <c r="T125" s="13" t="s">
        <v>206</v>
      </c>
    </row>
    <row r="126" spans="1:20" x14ac:dyDescent="0.2">
      <c r="A126" s="68">
        <v>29</v>
      </c>
      <c r="B126" s="68" t="s">
        <v>442</v>
      </c>
      <c r="C126" s="68" t="s">
        <v>267</v>
      </c>
      <c r="D126" s="68" t="s">
        <v>266</v>
      </c>
      <c r="E126" s="68" t="s">
        <v>274</v>
      </c>
      <c r="F126" s="68" t="s">
        <v>273</v>
      </c>
      <c r="G126" s="68" t="s">
        <v>263</v>
      </c>
      <c r="H126" s="68" t="s">
        <v>313</v>
      </c>
      <c r="I126" s="68" t="s">
        <v>222</v>
      </c>
      <c r="J126" s="13">
        <v>24</v>
      </c>
      <c r="K126" s="13">
        <v>19</v>
      </c>
      <c r="L126" s="63">
        <v>42</v>
      </c>
      <c r="M126" s="62">
        <f t="shared" si="2"/>
        <v>45.238095238095241</v>
      </c>
      <c r="N126" s="14">
        <v>0</v>
      </c>
      <c r="O126" s="14" t="s">
        <v>176</v>
      </c>
      <c r="P126" s="67">
        <v>17</v>
      </c>
      <c r="Q126" s="67">
        <v>37</v>
      </c>
      <c r="R126" s="67">
        <v>45.9</v>
      </c>
      <c r="S126" s="39">
        <f t="shared" si="3"/>
        <v>-0.66190476190475778</v>
      </c>
      <c r="T126" s="13"/>
    </row>
    <row r="127" spans="1:20" x14ac:dyDescent="0.2">
      <c r="A127" s="68">
        <v>16</v>
      </c>
      <c r="B127" s="68" t="s">
        <v>441</v>
      </c>
      <c r="C127" s="68" t="s">
        <v>267</v>
      </c>
      <c r="D127" s="68" t="s">
        <v>266</v>
      </c>
      <c r="E127" s="68" t="s">
        <v>277</v>
      </c>
      <c r="F127" s="68" t="s">
        <v>276</v>
      </c>
      <c r="G127" s="68" t="s">
        <v>263</v>
      </c>
      <c r="H127" s="68" t="s">
        <v>313</v>
      </c>
      <c r="I127" s="68" t="s">
        <v>222</v>
      </c>
      <c r="J127" s="13">
        <v>38</v>
      </c>
      <c r="K127" s="13">
        <v>22</v>
      </c>
      <c r="L127" s="63">
        <v>50</v>
      </c>
      <c r="M127" s="62">
        <f t="shared" si="2"/>
        <v>44</v>
      </c>
      <c r="N127" s="14">
        <v>0</v>
      </c>
      <c r="O127" s="14" t="s">
        <v>176</v>
      </c>
      <c r="P127" s="67">
        <v>24</v>
      </c>
      <c r="Q127" s="67">
        <v>95</v>
      </c>
      <c r="R127" s="67">
        <v>25.3</v>
      </c>
      <c r="S127" s="39">
        <f t="shared" si="3"/>
        <v>18.7</v>
      </c>
      <c r="T127" s="13"/>
    </row>
    <row r="128" spans="1:20" x14ac:dyDescent="0.2">
      <c r="A128" s="68">
        <v>6</v>
      </c>
      <c r="B128" s="68" t="s">
        <v>440</v>
      </c>
      <c r="C128" s="68" t="s">
        <v>267</v>
      </c>
      <c r="D128" s="68" t="s">
        <v>266</v>
      </c>
      <c r="E128" s="68" t="s">
        <v>265</v>
      </c>
      <c r="F128" s="68" t="s">
        <v>264</v>
      </c>
      <c r="G128" s="68" t="s">
        <v>263</v>
      </c>
      <c r="H128" s="68" t="s">
        <v>313</v>
      </c>
      <c r="I128" s="68" t="s">
        <v>222</v>
      </c>
      <c r="J128" s="13">
        <v>41</v>
      </c>
      <c r="K128" s="13">
        <v>12</v>
      </c>
      <c r="L128" s="63">
        <v>31</v>
      </c>
      <c r="M128" s="62">
        <f t="shared" si="2"/>
        <v>38.70967741935484</v>
      </c>
      <c r="N128" s="14" t="s">
        <v>175</v>
      </c>
      <c r="O128" s="14" t="s">
        <v>178</v>
      </c>
      <c r="P128" s="67">
        <v>14</v>
      </c>
      <c r="Q128" s="67">
        <v>48</v>
      </c>
      <c r="R128" s="67">
        <v>29.2</v>
      </c>
      <c r="S128" s="39">
        <f t="shared" si="3"/>
        <v>9.5096774193548406</v>
      </c>
      <c r="T128" s="13"/>
    </row>
    <row r="129" spans="1:20" x14ac:dyDescent="0.2">
      <c r="A129" s="68">
        <v>246</v>
      </c>
      <c r="B129" s="68" t="s">
        <v>439</v>
      </c>
      <c r="C129" s="68" t="s">
        <v>267</v>
      </c>
      <c r="D129" s="68" t="s">
        <v>266</v>
      </c>
      <c r="E129" s="68" t="s">
        <v>277</v>
      </c>
      <c r="F129" s="68" t="s">
        <v>276</v>
      </c>
      <c r="G129" s="68" t="s">
        <v>263</v>
      </c>
      <c r="H129" s="68" t="s">
        <v>313</v>
      </c>
      <c r="I129" s="68" t="s">
        <v>215</v>
      </c>
      <c r="J129" s="13">
        <v>79</v>
      </c>
      <c r="K129" s="13">
        <v>83</v>
      </c>
      <c r="L129" s="63">
        <v>244</v>
      </c>
      <c r="M129" s="62">
        <f t="shared" si="2"/>
        <v>34.016393442622949</v>
      </c>
      <c r="N129" s="14">
        <v>0</v>
      </c>
      <c r="O129" s="14" t="s">
        <v>176</v>
      </c>
      <c r="P129" s="67">
        <v>104</v>
      </c>
      <c r="Q129" s="67">
        <v>214</v>
      </c>
      <c r="R129" s="67">
        <v>48.6</v>
      </c>
      <c r="S129" s="39">
        <f t="shared" si="3"/>
        <v>-14.583606557377053</v>
      </c>
      <c r="T129" s="13"/>
    </row>
    <row r="130" spans="1:20" x14ac:dyDescent="0.2">
      <c r="A130" s="68">
        <v>34</v>
      </c>
      <c r="B130" s="68" t="s">
        <v>438</v>
      </c>
      <c r="C130" s="68" t="s">
        <v>267</v>
      </c>
      <c r="D130" s="68" t="s">
        <v>266</v>
      </c>
      <c r="E130" s="68" t="s">
        <v>274</v>
      </c>
      <c r="F130" s="68" t="s">
        <v>273</v>
      </c>
      <c r="G130" s="68" t="s">
        <v>263</v>
      </c>
      <c r="H130" s="68" t="s">
        <v>313</v>
      </c>
      <c r="I130" s="68" t="s">
        <v>222</v>
      </c>
      <c r="J130" s="13">
        <v>23</v>
      </c>
      <c r="K130" s="13">
        <v>10</v>
      </c>
      <c r="L130" s="63">
        <v>30</v>
      </c>
      <c r="M130" s="62">
        <f t="shared" ref="M130:M193" si="4">K130/L130*100</f>
        <v>33.333333333333329</v>
      </c>
      <c r="N130" s="14">
        <v>0</v>
      </c>
      <c r="O130" s="14" t="s">
        <v>176</v>
      </c>
      <c r="P130" s="67">
        <v>10</v>
      </c>
      <c r="Q130" s="67">
        <v>28</v>
      </c>
      <c r="R130" s="67">
        <v>35.700000000000003</v>
      </c>
      <c r="S130" s="39">
        <f t="shared" ref="S130:S193" si="5">M130-R130</f>
        <v>-2.3666666666666742</v>
      </c>
      <c r="T130" s="13"/>
    </row>
    <row r="131" spans="1:20" x14ac:dyDescent="0.2">
      <c r="A131" s="68">
        <v>452</v>
      </c>
      <c r="B131" s="68" t="s">
        <v>437</v>
      </c>
      <c r="C131" s="68" t="s">
        <v>267</v>
      </c>
      <c r="D131" s="68" t="s">
        <v>266</v>
      </c>
      <c r="E131" s="68" t="s">
        <v>265</v>
      </c>
      <c r="F131" s="68" t="s">
        <v>264</v>
      </c>
      <c r="G131" s="68" t="s">
        <v>263</v>
      </c>
      <c r="H131" s="68" t="s">
        <v>313</v>
      </c>
      <c r="I131" s="68" t="s">
        <v>207</v>
      </c>
      <c r="J131" s="13">
        <v>10</v>
      </c>
      <c r="K131" s="13">
        <v>5</v>
      </c>
      <c r="L131" s="63">
        <v>15</v>
      </c>
      <c r="M131" s="62">
        <f t="shared" si="4"/>
        <v>33.333333333333329</v>
      </c>
      <c r="N131" s="14">
        <v>0</v>
      </c>
      <c r="O131" s="14" t="s">
        <v>176</v>
      </c>
      <c r="P131" s="12" t="e">
        <v>#N/A</v>
      </c>
      <c r="Q131" s="12" t="e">
        <v>#N/A</v>
      </c>
      <c r="R131" s="12" t="e">
        <v>#N/A</v>
      </c>
      <c r="S131" s="39" t="e">
        <f t="shared" si="5"/>
        <v>#N/A</v>
      </c>
      <c r="T131" s="13" t="s">
        <v>206</v>
      </c>
    </row>
    <row r="132" spans="1:20" x14ac:dyDescent="0.2">
      <c r="A132" s="68">
        <v>456</v>
      </c>
      <c r="B132" s="68" t="s">
        <v>436</v>
      </c>
      <c r="C132" s="68" t="s">
        <v>267</v>
      </c>
      <c r="D132" s="68" t="s">
        <v>266</v>
      </c>
      <c r="E132" s="68" t="s">
        <v>265</v>
      </c>
      <c r="F132" s="68" t="s">
        <v>264</v>
      </c>
      <c r="G132" s="68" t="s">
        <v>263</v>
      </c>
      <c r="H132" s="68" t="s">
        <v>313</v>
      </c>
      <c r="I132" s="68" t="s">
        <v>207</v>
      </c>
      <c r="J132" s="13">
        <v>16</v>
      </c>
      <c r="K132" s="13">
        <v>4</v>
      </c>
      <c r="L132" s="63">
        <v>14</v>
      </c>
      <c r="M132" s="62">
        <f t="shared" si="4"/>
        <v>28.571428571428569</v>
      </c>
      <c r="N132" s="14">
        <v>1</v>
      </c>
      <c r="O132" s="14" t="s">
        <v>178</v>
      </c>
      <c r="P132" s="12" t="e">
        <v>#N/A</v>
      </c>
      <c r="Q132" s="12" t="e">
        <v>#N/A</v>
      </c>
      <c r="R132" s="12" t="e">
        <v>#N/A</v>
      </c>
      <c r="S132" s="39" t="e">
        <f t="shared" si="5"/>
        <v>#N/A</v>
      </c>
      <c r="T132" s="13" t="s">
        <v>206</v>
      </c>
    </row>
    <row r="133" spans="1:20" x14ac:dyDescent="0.2">
      <c r="A133" s="68">
        <v>32</v>
      </c>
      <c r="B133" s="68" t="s">
        <v>435</v>
      </c>
      <c r="C133" s="68" t="s">
        <v>267</v>
      </c>
      <c r="D133" s="68" t="s">
        <v>266</v>
      </c>
      <c r="E133" s="68" t="s">
        <v>274</v>
      </c>
      <c r="F133" s="68" t="s">
        <v>273</v>
      </c>
      <c r="G133" s="68" t="s">
        <v>263</v>
      </c>
      <c r="H133" s="68" t="s">
        <v>313</v>
      </c>
      <c r="I133" s="68" t="s">
        <v>222</v>
      </c>
      <c r="J133" s="13">
        <v>23</v>
      </c>
      <c r="K133" s="13">
        <v>9</v>
      </c>
      <c r="L133" s="63">
        <v>32</v>
      </c>
      <c r="M133" s="62">
        <f t="shared" si="4"/>
        <v>28.125</v>
      </c>
      <c r="N133" s="14">
        <v>15</v>
      </c>
      <c r="O133" s="14" t="s">
        <v>176</v>
      </c>
      <c r="P133" s="67">
        <v>15</v>
      </c>
      <c r="Q133" s="67">
        <v>37</v>
      </c>
      <c r="R133" s="67">
        <v>40.5</v>
      </c>
      <c r="S133" s="39">
        <f t="shared" si="5"/>
        <v>-12.375</v>
      </c>
      <c r="T133" s="13"/>
    </row>
    <row r="134" spans="1:20" x14ac:dyDescent="0.2">
      <c r="A134" s="68">
        <v>251</v>
      </c>
      <c r="B134" s="68" t="s">
        <v>434</v>
      </c>
      <c r="C134" s="68" t="s">
        <v>267</v>
      </c>
      <c r="D134" s="68" t="s">
        <v>266</v>
      </c>
      <c r="E134" s="68" t="s">
        <v>265</v>
      </c>
      <c r="F134" s="68" t="s">
        <v>264</v>
      </c>
      <c r="G134" s="68" t="s">
        <v>263</v>
      </c>
      <c r="H134" s="68" t="s">
        <v>313</v>
      </c>
      <c r="I134" s="68" t="s">
        <v>222</v>
      </c>
      <c r="J134" s="13">
        <v>43</v>
      </c>
      <c r="K134" s="13">
        <v>13</v>
      </c>
      <c r="L134" s="63">
        <v>50</v>
      </c>
      <c r="M134" s="62">
        <f t="shared" si="4"/>
        <v>26</v>
      </c>
      <c r="N134" s="14">
        <v>1</v>
      </c>
      <c r="O134" s="14" t="s">
        <v>176</v>
      </c>
      <c r="P134" s="67">
        <v>6</v>
      </c>
      <c r="Q134" s="67">
        <v>47</v>
      </c>
      <c r="R134" s="67">
        <v>12.8</v>
      </c>
      <c r="S134" s="39">
        <f t="shared" si="5"/>
        <v>13.2</v>
      </c>
      <c r="T134" s="13"/>
    </row>
    <row r="135" spans="1:20" x14ac:dyDescent="0.2">
      <c r="A135" s="68">
        <v>18</v>
      </c>
      <c r="B135" s="68" t="s">
        <v>433</v>
      </c>
      <c r="C135" s="68" t="s">
        <v>267</v>
      </c>
      <c r="D135" s="68" t="s">
        <v>266</v>
      </c>
      <c r="E135" s="68" t="s">
        <v>277</v>
      </c>
      <c r="F135" s="68" t="s">
        <v>276</v>
      </c>
      <c r="G135" s="68" t="s">
        <v>263</v>
      </c>
      <c r="H135" s="68" t="s">
        <v>313</v>
      </c>
      <c r="I135" s="68" t="s">
        <v>222</v>
      </c>
      <c r="J135" s="13">
        <v>50</v>
      </c>
      <c r="K135" s="13">
        <v>16</v>
      </c>
      <c r="L135" s="63">
        <v>66</v>
      </c>
      <c r="M135" s="62">
        <f t="shared" si="4"/>
        <v>24.242424242424242</v>
      </c>
      <c r="N135" s="14">
        <v>2</v>
      </c>
      <c r="O135" s="14" t="s">
        <v>177</v>
      </c>
      <c r="P135" s="67">
        <v>17</v>
      </c>
      <c r="Q135" s="67">
        <v>72</v>
      </c>
      <c r="R135" s="67">
        <v>23.6</v>
      </c>
      <c r="S135" s="39">
        <f t="shared" si="5"/>
        <v>0.64242424242424079</v>
      </c>
      <c r="T135" s="13"/>
    </row>
    <row r="136" spans="1:20" x14ac:dyDescent="0.2">
      <c r="A136" s="68">
        <v>427</v>
      </c>
      <c r="B136" s="68" t="s">
        <v>432</v>
      </c>
      <c r="C136" s="68" t="s">
        <v>267</v>
      </c>
      <c r="D136" s="68" t="s">
        <v>266</v>
      </c>
      <c r="E136" s="68" t="s">
        <v>287</v>
      </c>
      <c r="F136" s="68" t="s">
        <v>276</v>
      </c>
      <c r="G136" s="68" t="s">
        <v>263</v>
      </c>
      <c r="H136" s="68" t="s">
        <v>313</v>
      </c>
      <c r="I136" s="68" t="s">
        <v>207</v>
      </c>
      <c r="J136" s="13">
        <v>18</v>
      </c>
      <c r="K136" s="13">
        <v>16</v>
      </c>
      <c r="L136" s="63">
        <v>78</v>
      </c>
      <c r="M136" s="62">
        <f t="shared" si="4"/>
        <v>20.512820512820511</v>
      </c>
      <c r="N136" s="14">
        <v>0</v>
      </c>
      <c r="O136" s="14" t="s">
        <v>179</v>
      </c>
      <c r="P136" s="67">
        <v>9</v>
      </c>
      <c r="Q136" s="67">
        <v>80</v>
      </c>
      <c r="R136" s="67">
        <v>11.3</v>
      </c>
      <c r="S136" s="39">
        <f t="shared" si="5"/>
        <v>9.2128205128205103</v>
      </c>
      <c r="T136" s="13"/>
    </row>
    <row r="137" spans="1:20" x14ac:dyDescent="0.2">
      <c r="A137" s="68">
        <v>10</v>
      </c>
      <c r="B137" s="68" t="s">
        <v>431</v>
      </c>
      <c r="C137" s="68" t="s">
        <v>267</v>
      </c>
      <c r="D137" s="68" t="s">
        <v>266</v>
      </c>
      <c r="E137" s="68" t="s">
        <v>265</v>
      </c>
      <c r="F137" s="68" t="s">
        <v>264</v>
      </c>
      <c r="G137" s="68" t="s">
        <v>263</v>
      </c>
      <c r="H137" s="68" t="s">
        <v>313</v>
      </c>
      <c r="I137" s="68" t="s">
        <v>222</v>
      </c>
      <c r="J137" s="13">
        <v>46</v>
      </c>
      <c r="K137" s="13">
        <v>12</v>
      </c>
      <c r="L137" s="63">
        <v>59</v>
      </c>
      <c r="M137" s="62">
        <f t="shared" si="4"/>
        <v>20.33898305084746</v>
      </c>
      <c r="N137" s="14">
        <v>1</v>
      </c>
      <c r="O137" s="14" t="s">
        <v>176</v>
      </c>
      <c r="P137" s="67">
        <v>9</v>
      </c>
      <c r="Q137" s="67">
        <v>55</v>
      </c>
      <c r="R137" s="67">
        <v>16.399999999999999</v>
      </c>
      <c r="S137" s="39">
        <f t="shared" si="5"/>
        <v>3.9389830508474617</v>
      </c>
      <c r="T137" s="13"/>
    </row>
    <row r="138" spans="1:20" x14ac:dyDescent="0.2">
      <c r="A138" s="68">
        <v>33</v>
      </c>
      <c r="B138" s="68" t="s">
        <v>430</v>
      </c>
      <c r="C138" s="68" t="s">
        <v>267</v>
      </c>
      <c r="D138" s="68" t="s">
        <v>266</v>
      </c>
      <c r="E138" s="68" t="s">
        <v>274</v>
      </c>
      <c r="F138" s="68" t="s">
        <v>273</v>
      </c>
      <c r="G138" s="68" t="s">
        <v>263</v>
      </c>
      <c r="H138" s="68" t="s">
        <v>313</v>
      </c>
      <c r="I138" s="68" t="s">
        <v>222</v>
      </c>
      <c r="J138" s="13">
        <v>21</v>
      </c>
      <c r="K138" s="13">
        <v>8</v>
      </c>
      <c r="L138" s="63">
        <v>40</v>
      </c>
      <c r="M138" s="62">
        <f t="shared" si="4"/>
        <v>20</v>
      </c>
      <c r="N138" s="14">
        <v>0</v>
      </c>
      <c r="O138" s="14" t="s">
        <v>178</v>
      </c>
      <c r="P138" s="12" t="e">
        <v>#N/A</v>
      </c>
      <c r="Q138" s="12" t="e">
        <v>#N/A</v>
      </c>
      <c r="R138" s="12" t="e">
        <v>#N/A</v>
      </c>
      <c r="S138" s="39" t="e">
        <f t="shared" si="5"/>
        <v>#N/A</v>
      </c>
      <c r="T138" s="13" t="s">
        <v>206</v>
      </c>
    </row>
    <row r="139" spans="1:20" x14ac:dyDescent="0.2">
      <c r="A139" s="68">
        <v>353</v>
      </c>
      <c r="B139" s="68" t="s">
        <v>429</v>
      </c>
      <c r="C139" s="68" t="s">
        <v>267</v>
      </c>
      <c r="D139" s="68" t="s">
        <v>266</v>
      </c>
      <c r="E139" s="68" t="s">
        <v>270</v>
      </c>
      <c r="F139" s="68" t="s">
        <v>269</v>
      </c>
      <c r="G139" s="68" t="s">
        <v>263</v>
      </c>
      <c r="H139" s="68" t="s">
        <v>313</v>
      </c>
      <c r="I139" s="68" t="s">
        <v>222</v>
      </c>
      <c r="J139" s="13">
        <v>71</v>
      </c>
      <c r="K139" s="13">
        <v>22</v>
      </c>
      <c r="L139" s="63">
        <v>112</v>
      </c>
      <c r="M139" s="62">
        <f t="shared" si="4"/>
        <v>19.642857142857142</v>
      </c>
      <c r="N139" s="14">
        <v>0</v>
      </c>
      <c r="O139" s="14" t="s">
        <v>176</v>
      </c>
      <c r="P139" s="67">
        <v>41</v>
      </c>
      <c r="Q139" s="67">
        <v>132</v>
      </c>
      <c r="R139" s="67">
        <v>31.1</v>
      </c>
      <c r="S139" s="39">
        <f t="shared" si="5"/>
        <v>-11.457142857142859</v>
      </c>
      <c r="T139" s="13"/>
    </row>
    <row r="140" spans="1:20" x14ac:dyDescent="0.2">
      <c r="A140" s="68">
        <v>469</v>
      </c>
      <c r="B140" s="68" t="s">
        <v>428</v>
      </c>
      <c r="C140" s="68" t="s">
        <v>267</v>
      </c>
      <c r="D140" s="68" t="s">
        <v>266</v>
      </c>
      <c r="E140" s="68" t="s">
        <v>265</v>
      </c>
      <c r="F140" s="68" t="s">
        <v>264</v>
      </c>
      <c r="G140" s="68" t="s">
        <v>263</v>
      </c>
      <c r="H140" s="68" t="s">
        <v>313</v>
      </c>
      <c r="I140" s="68" t="s">
        <v>207</v>
      </c>
      <c r="J140" s="13">
        <v>40</v>
      </c>
      <c r="K140" s="13">
        <v>8</v>
      </c>
      <c r="L140" s="63">
        <v>46</v>
      </c>
      <c r="M140" s="62">
        <f t="shared" si="4"/>
        <v>17.391304347826086</v>
      </c>
      <c r="N140" s="14">
        <v>0</v>
      </c>
      <c r="O140" s="14" t="s">
        <v>178</v>
      </c>
      <c r="P140" s="12" t="e">
        <v>#N/A</v>
      </c>
      <c r="Q140" s="12" t="e">
        <v>#N/A</v>
      </c>
      <c r="R140" s="12" t="e">
        <v>#N/A</v>
      </c>
      <c r="S140" s="39" t="e">
        <f t="shared" si="5"/>
        <v>#N/A</v>
      </c>
      <c r="T140" s="13" t="s">
        <v>206</v>
      </c>
    </row>
    <row r="141" spans="1:20" x14ac:dyDescent="0.2">
      <c r="A141" s="71">
        <v>37</v>
      </c>
      <c r="B141" s="71" t="s">
        <v>427</v>
      </c>
      <c r="C141" s="71" t="s">
        <v>252</v>
      </c>
      <c r="D141" s="71" t="s">
        <v>251</v>
      </c>
      <c r="E141" s="71" t="s">
        <v>257</v>
      </c>
      <c r="F141" s="71" t="s">
        <v>256</v>
      </c>
      <c r="G141" s="71" t="s">
        <v>242</v>
      </c>
      <c r="H141" s="71" t="s">
        <v>313</v>
      </c>
      <c r="I141" s="71" t="s">
        <v>222</v>
      </c>
      <c r="J141" s="6">
        <v>23</v>
      </c>
      <c r="K141" s="6">
        <v>31</v>
      </c>
      <c r="L141" s="106">
        <v>32</v>
      </c>
      <c r="M141" s="70">
        <f t="shared" si="4"/>
        <v>96.875</v>
      </c>
      <c r="N141" s="8" t="s">
        <v>175</v>
      </c>
      <c r="O141" s="8" t="s">
        <v>176</v>
      </c>
      <c r="P141" s="67">
        <v>29</v>
      </c>
      <c r="Q141" s="67">
        <v>30</v>
      </c>
      <c r="R141" s="67">
        <v>96.7</v>
      </c>
      <c r="S141" s="39">
        <f t="shared" si="5"/>
        <v>0.17499999999999716</v>
      </c>
      <c r="T141" s="13"/>
    </row>
    <row r="142" spans="1:20" x14ac:dyDescent="0.2">
      <c r="A142" s="68">
        <v>27</v>
      </c>
      <c r="B142" s="68" t="s">
        <v>426</v>
      </c>
      <c r="C142" s="68" t="s">
        <v>252</v>
      </c>
      <c r="D142" s="68" t="s">
        <v>251</v>
      </c>
      <c r="E142" s="68" t="s">
        <v>250</v>
      </c>
      <c r="F142" s="68" t="s">
        <v>249</v>
      </c>
      <c r="G142" s="68" t="s">
        <v>242</v>
      </c>
      <c r="H142" s="68" t="s">
        <v>313</v>
      </c>
      <c r="I142" s="68" t="s">
        <v>222</v>
      </c>
      <c r="J142" s="13">
        <v>88</v>
      </c>
      <c r="K142" s="13">
        <v>90</v>
      </c>
      <c r="L142" s="63">
        <v>107</v>
      </c>
      <c r="M142" s="62">
        <f t="shared" si="4"/>
        <v>84.112149532710276</v>
      </c>
      <c r="N142" s="14">
        <v>0</v>
      </c>
      <c r="O142" s="14" t="s">
        <v>176</v>
      </c>
      <c r="P142" s="67">
        <v>83</v>
      </c>
      <c r="Q142" s="67">
        <v>112</v>
      </c>
      <c r="R142" s="67">
        <v>74.099999999999994</v>
      </c>
      <c r="S142" s="39">
        <f t="shared" si="5"/>
        <v>10.012149532710282</v>
      </c>
      <c r="T142" s="13"/>
    </row>
    <row r="143" spans="1:20" x14ac:dyDescent="0.2">
      <c r="A143" s="68">
        <v>1</v>
      </c>
      <c r="B143" s="68" t="s">
        <v>425</v>
      </c>
      <c r="C143" s="68" t="s">
        <v>252</v>
      </c>
      <c r="D143" s="68" t="s">
        <v>251</v>
      </c>
      <c r="E143" s="68" t="s">
        <v>261</v>
      </c>
      <c r="F143" s="68" t="s">
        <v>260</v>
      </c>
      <c r="G143" s="68" t="s">
        <v>242</v>
      </c>
      <c r="H143" s="68" t="s">
        <v>313</v>
      </c>
      <c r="I143" s="68" t="s">
        <v>222</v>
      </c>
      <c r="J143" s="13">
        <v>18</v>
      </c>
      <c r="K143" s="13">
        <v>31</v>
      </c>
      <c r="L143" s="63">
        <v>37</v>
      </c>
      <c r="M143" s="62">
        <f t="shared" si="4"/>
        <v>83.78378378378379</v>
      </c>
      <c r="N143" s="14" t="s">
        <v>175</v>
      </c>
      <c r="O143" s="14" t="s">
        <v>176</v>
      </c>
      <c r="P143" s="67">
        <v>26</v>
      </c>
      <c r="Q143" s="67">
        <v>30</v>
      </c>
      <c r="R143" s="67">
        <v>86.7</v>
      </c>
      <c r="S143" s="39">
        <f t="shared" si="5"/>
        <v>-2.9162162162162133</v>
      </c>
      <c r="T143" s="13"/>
    </row>
    <row r="144" spans="1:20" x14ac:dyDescent="0.2">
      <c r="A144" s="68">
        <v>2</v>
      </c>
      <c r="B144" s="68" t="s">
        <v>424</v>
      </c>
      <c r="C144" s="68" t="s">
        <v>252</v>
      </c>
      <c r="D144" s="68" t="s">
        <v>251</v>
      </c>
      <c r="E144" s="68" t="s">
        <v>261</v>
      </c>
      <c r="F144" s="68" t="s">
        <v>260</v>
      </c>
      <c r="G144" s="68" t="s">
        <v>242</v>
      </c>
      <c r="H144" s="68" t="s">
        <v>313</v>
      </c>
      <c r="I144" s="68" t="s">
        <v>222</v>
      </c>
      <c r="J144" s="13">
        <v>72</v>
      </c>
      <c r="K144" s="13">
        <v>77</v>
      </c>
      <c r="L144" s="63">
        <v>101</v>
      </c>
      <c r="M144" s="62">
        <f t="shared" si="4"/>
        <v>76.237623762376245</v>
      </c>
      <c r="N144" s="14" t="s">
        <v>175</v>
      </c>
      <c r="O144" s="14" t="s">
        <v>176</v>
      </c>
      <c r="P144" s="67">
        <v>61</v>
      </c>
      <c r="Q144" s="67">
        <v>130</v>
      </c>
      <c r="R144" s="67">
        <v>46.9</v>
      </c>
      <c r="S144" s="39">
        <f t="shared" si="5"/>
        <v>29.337623762376246</v>
      </c>
      <c r="T144" s="13"/>
    </row>
    <row r="145" spans="1:20" x14ac:dyDescent="0.2">
      <c r="A145" s="68">
        <v>4</v>
      </c>
      <c r="B145" s="68" t="s">
        <v>423</v>
      </c>
      <c r="C145" s="68" t="s">
        <v>252</v>
      </c>
      <c r="D145" s="68" t="s">
        <v>251</v>
      </c>
      <c r="E145" s="68" t="s">
        <v>261</v>
      </c>
      <c r="F145" s="68" t="s">
        <v>260</v>
      </c>
      <c r="G145" s="68" t="s">
        <v>242</v>
      </c>
      <c r="H145" s="68" t="s">
        <v>313</v>
      </c>
      <c r="I145" s="68" t="s">
        <v>222</v>
      </c>
      <c r="J145" s="13">
        <v>17</v>
      </c>
      <c r="K145" s="13">
        <v>19</v>
      </c>
      <c r="L145" s="63">
        <v>25</v>
      </c>
      <c r="M145" s="62">
        <f t="shared" si="4"/>
        <v>76</v>
      </c>
      <c r="N145" s="14" t="s">
        <v>175</v>
      </c>
      <c r="O145" s="14" t="s">
        <v>176</v>
      </c>
      <c r="P145" s="67">
        <v>13</v>
      </c>
      <c r="Q145" s="67">
        <v>18</v>
      </c>
      <c r="R145" s="67">
        <v>72.2</v>
      </c>
      <c r="S145" s="39">
        <f t="shared" si="5"/>
        <v>3.7999999999999972</v>
      </c>
      <c r="T145" s="13"/>
    </row>
    <row r="146" spans="1:20" x14ac:dyDescent="0.2">
      <c r="A146" s="68">
        <v>25</v>
      </c>
      <c r="B146" s="68" t="s">
        <v>422</v>
      </c>
      <c r="C146" s="68" t="s">
        <v>252</v>
      </c>
      <c r="D146" s="68" t="s">
        <v>251</v>
      </c>
      <c r="E146" s="68" t="s">
        <v>369</v>
      </c>
      <c r="F146" s="68" t="s">
        <v>368</v>
      </c>
      <c r="G146" s="68" t="s">
        <v>242</v>
      </c>
      <c r="H146" s="68" t="s">
        <v>313</v>
      </c>
      <c r="I146" s="68" t="s">
        <v>222</v>
      </c>
      <c r="J146" s="13">
        <v>15</v>
      </c>
      <c r="K146" s="13">
        <v>21</v>
      </c>
      <c r="L146" s="63">
        <v>28</v>
      </c>
      <c r="M146" s="62">
        <f t="shared" si="4"/>
        <v>75</v>
      </c>
      <c r="N146" s="14">
        <v>0</v>
      </c>
      <c r="O146" s="14" t="s">
        <v>176</v>
      </c>
      <c r="P146" s="67">
        <v>15</v>
      </c>
      <c r="Q146" s="67">
        <v>29</v>
      </c>
      <c r="R146" s="67">
        <v>51.7</v>
      </c>
      <c r="S146" s="39">
        <f t="shared" si="5"/>
        <v>23.299999999999997</v>
      </c>
      <c r="T146" s="13"/>
    </row>
    <row r="147" spans="1:20" x14ac:dyDescent="0.2">
      <c r="A147" s="68">
        <v>466</v>
      </c>
      <c r="B147" s="68" t="s">
        <v>421</v>
      </c>
      <c r="C147" s="68" t="s">
        <v>252</v>
      </c>
      <c r="D147" s="68" t="s">
        <v>251</v>
      </c>
      <c r="E147" s="68" t="s">
        <v>250</v>
      </c>
      <c r="F147" s="68" t="s">
        <v>249</v>
      </c>
      <c r="G147" s="68" t="s">
        <v>242</v>
      </c>
      <c r="H147" s="68" t="s">
        <v>313</v>
      </c>
      <c r="I147" s="68" t="s">
        <v>207</v>
      </c>
      <c r="J147" s="13" t="s">
        <v>175</v>
      </c>
      <c r="K147" s="13">
        <v>3</v>
      </c>
      <c r="L147" s="63">
        <v>4</v>
      </c>
      <c r="M147" s="62">
        <f t="shared" si="4"/>
        <v>75</v>
      </c>
      <c r="N147" s="14">
        <v>0</v>
      </c>
      <c r="O147" s="14" t="s">
        <v>176</v>
      </c>
      <c r="P147" s="12" t="e">
        <v>#N/A</v>
      </c>
      <c r="Q147" s="12" t="e">
        <v>#N/A</v>
      </c>
      <c r="R147" s="12" t="e">
        <v>#N/A</v>
      </c>
      <c r="S147" s="39" t="e">
        <f t="shared" si="5"/>
        <v>#N/A</v>
      </c>
      <c r="T147" s="13" t="s">
        <v>206</v>
      </c>
    </row>
    <row r="148" spans="1:20" x14ac:dyDescent="0.2">
      <c r="A148" s="68">
        <v>24</v>
      </c>
      <c r="B148" s="68" t="s">
        <v>420</v>
      </c>
      <c r="C148" s="68" t="s">
        <v>252</v>
      </c>
      <c r="D148" s="68" t="s">
        <v>251</v>
      </c>
      <c r="E148" s="68" t="s">
        <v>369</v>
      </c>
      <c r="F148" s="68" t="s">
        <v>368</v>
      </c>
      <c r="G148" s="68" t="s">
        <v>242</v>
      </c>
      <c r="H148" s="68" t="s">
        <v>313</v>
      </c>
      <c r="I148" s="68" t="s">
        <v>222</v>
      </c>
      <c r="J148" s="13">
        <v>16</v>
      </c>
      <c r="K148" s="13">
        <v>17</v>
      </c>
      <c r="L148" s="63">
        <v>24</v>
      </c>
      <c r="M148" s="62">
        <f t="shared" si="4"/>
        <v>70.833333333333343</v>
      </c>
      <c r="N148" s="14">
        <v>5</v>
      </c>
      <c r="O148" s="14" t="s">
        <v>176</v>
      </c>
      <c r="P148" s="67">
        <v>17</v>
      </c>
      <c r="Q148" s="67">
        <v>24</v>
      </c>
      <c r="R148" s="67">
        <v>70.8</v>
      </c>
      <c r="S148" s="39">
        <f t="shared" si="5"/>
        <v>3.3333333333345649E-2</v>
      </c>
      <c r="T148" s="13"/>
    </row>
    <row r="149" spans="1:20" x14ac:dyDescent="0.2">
      <c r="A149" s="68">
        <v>463</v>
      </c>
      <c r="B149" s="68" t="s">
        <v>419</v>
      </c>
      <c r="C149" s="68" t="s">
        <v>252</v>
      </c>
      <c r="D149" s="68" t="s">
        <v>251</v>
      </c>
      <c r="E149" s="68" t="s">
        <v>369</v>
      </c>
      <c r="F149" s="68" t="s">
        <v>368</v>
      </c>
      <c r="G149" s="68" t="s">
        <v>242</v>
      </c>
      <c r="H149" s="68" t="s">
        <v>313</v>
      </c>
      <c r="I149" s="68" t="s">
        <v>207</v>
      </c>
      <c r="J149" s="13">
        <v>12</v>
      </c>
      <c r="K149" s="13">
        <v>7</v>
      </c>
      <c r="L149" s="63">
        <v>10</v>
      </c>
      <c r="M149" s="62">
        <f t="shared" si="4"/>
        <v>70</v>
      </c>
      <c r="N149" s="14">
        <v>0</v>
      </c>
      <c r="O149" s="14" t="s">
        <v>176</v>
      </c>
      <c r="P149" s="12" t="e">
        <v>#N/A</v>
      </c>
      <c r="Q149" s="12" t="e">
        <v>#N/A</v>
      </c>
      <c r="R149" s="12" t="e">
        <v>#N/A</v>
      </c>
      <c r="S149" s="39" t="e">
        <f t="shared" si="5"/>
        <v>#N/A</v>
      </c>
      <c r="T149" s="13" t="s">
        <v>206</v>
      </c>
    </row>
    <row r="150" spans="1:20" x14ac:dyDescent="0.2">
      <c r="A150" s="68">
        <v>28</v>
      </c>
      <c r="B150" s="68" t="s">
        <v>418</v>
      </c>
      <c r="C150" s="68" t="s">
        <v>252</v>
      </c>
      <c r="D150" s="68" t="s">
        <v>251</v>
      </c>
      <c r="E150" s="68" t="s">
        <v>250</v>
      </c>
      <c r="F150" s="68" t="s">
        <v>249</v>
      </c>
      <c r="G150" s="68" t="s">
        <v>242</v>
      </c>
      <c r="H150" s="68" t="s">
        <v>313</v>
      </c>
      <c r="I150" s="68" t="s">
        <v>222</v>
      </c>
      <c r="J150" s="13">
        <v>132</v>
      </c>
      <c r="K150" s="13">
        <v>122</v>
      </c>
      <c r="L150" s="63">
        <v>175</v>
      </c>
      <c r="M150" s="62">
        <f t="shared" si="4"/>
        <v>69.714285714285722</v>
      </c>
      <c r="N150" s="14" t="s">
        <v>175</v>
      </c>
      <c r="O150" s="14" t="s">
        <v>176</v>
      </c>
      <c r="P150" s="67">
        <v>114</v>
      </c>
      <c r="Q150" s="67">
        <v>172</v>
      </c>
      <c r="R150" s="67">
        <v>66.3</v>
      </c>
      <c r="S150" s="39">
        <f t="shared" si="5"/>
        <v>3.4142857142857252</v>
      </c>
      <c r="T150" s="13"/>
    </row>
    <row r="151" spans="1:20" x14ac:dyDescent="0.2">
      <c r="A151" s="68">
        <v>417</v>
      </c>
      <c r="B151" s="68" t="s">
        <v>417</v>
      </c>
      <c r="C151" s="68" t="s">
        <v>252</v>
      </c>
      <c r="D151" s="68" t="s">
        <v>251</v>
      </c>
      <c r="E151" s="68" t="s">
        <v>257</v>
      </c>
      <c r="F151" s="68" t="s">
        <v>256</v>
      </c>
      <c r="G151" s="68" t="s">
        <v>242</v>
      </c>
      <c r="H151" s="68" t="s">
        <v>313</v>
      </c>
      <c r="I151" s="68" t="s">
        <v>215</v>
      </c>
      <c r="J151" s="13">
        <v>8</v>
      </c>
      <c r="K151" s="13">
        <v>11</v>
      </c>
      <c r="L151" s="63">
        <v>16</v>
      </c>
      <c r="M151" s="62">
        <f t="shared" si="4"/>
        <v>68.75</v>
      </c>
      <c r="N151" s="14">
        <v>0</v>
      </c>
      <c r="O151" s="14" t="s">
        <v>176</v>
      </c>
      <c r="P151" s="67">
        <v>2</v>
      </c>
      <c r="Q151" s="67">
        <v>13</v>
      </c>
      <c r="R151" s="67">
        <v>15.4</v>
      </c>
      <c r="S151" s="40">
        <f t="shared" si="5"/>
        <v>53.35</v>
      </c>
      <c r="T151" s="13"/>
    </row>
    <row r="152" spans="1:20" x14ac:dyDescent="0.2">
      <c r="A152" s="68">
        <v>419</v>
      </c>
      <c r="B152" s="68" t="s">
        <v>416</v>
      </c>
      <c r="C152" s="68" t="s">
        <v>252</v>
      </c>
      <c r="D152" s="68" t="s">
        <v>251</v>
      </c>
      <c r="E152" s="68" t="s">
        <v>257</v>
      </c>
      <c r="F152" s="68" t="s">
        <v>256</v>
      </c>
      <c r="G152" s="68" t="s">
        <v>242</v>
      </c>
      <c r="H152" s="68" t="s">
        <v>313</v>
      </c>
      <c r="I152" s="68" t="s">
        <v>215</v>
      </c>
      <c r="J152" s="13">
        <v>7</v>
      </c>
      <c r="K152" s="13">
        <v>11</v>
      </c>
      <c r="L152" s="63">
        <v>16</v>
      </c>
      <c r="M152" s="62">
        <f t="shared" si="4"/>
        <v>68.75</v>
      </c>
      <c r="N152" s="14">
        <v>0</v>
      </c>
      <c r="O152" s="14" t="s">
        <v>176</v>
      </c>
      <c r="P152" s="67">
        <v>2</v>
      </c>
      <c r="Q152" s="67">
        <v>13</v>
      </c>
      <c r="R152" s="67">
        <v>15.4</v>
      </c>
      <c r="S152" s="40">
        <f t="shared" si="5"/>
        <v>53.35</v>
      </c>
      <c r="T152" s="13"/>
    </row>
    <row r="153" spans="1:20" x14ac:dyDescent="0.2">
      <c r="A153" s="68">
        <v>408</v>
      </c>
      <c r="B153" s="68" t="s">
        <v>415</v>
      </c>
      <c r="C153" s="68" t="s">
        <v>252</v>
      </c>
      <c r="D153" s="68" t="s">
        <v>251</v>
      </c>
      <c r="E153" s="68" t="s">
        <v>261</v>
      </c>
      <c r="F153" s="68" t="s">
        <v>260</v>
      </c>
      <c r="G153" s="68" t="s">
        <v>242</v>
      </c>
      <c r="H153" s="68" t="s">
        <v>313</v>
      </c>
      <c r="I153" s="68" t="s">
        <v>207</v>
      </c>
      <c r="J153" s="13">
        <v>8</v>
      </c>
      <c r="K153" s="13">
        <v>2</v>
      </c>
      <c r="L153" s="63">
        <v>3</v>
      </c>
      <c r="M153" s="62">
        <f t="shared" si="4"/>
        <v>66.666666666666657</v>
      </c>
      <c r="N153" s="14">
        <v>0</v>
      </c>
      <c r="O153" s="14" t="s">
        <v>176</v>
      </c>
      <c r="P153" s="67">
        <v>2</v>
      </c>
      <c r="Q153" s="67">
        <v>3</v>
      </c>
      <c r="R153" s="67">
        <v>66.7</v>
      </c>
      <c r="S153" s="39">
        <f t="shared" si="5"/>
        <v>-3.3333333333345649E-2</v>
      </c>
      <c r="T153" s="13"/>
    </row>
    <row r="154" spans="1:20" x14ac:dyDescent="0.2">
      <c r="A154" s="68">
        <v>35</v>
      </c>
      <c r="B154" s="68" t="s">
        <v>414</v>
      </c>
      <c r="C154" s="68" t="s">
        <v>252</v>
      </c>
      <c r="D154" s="68" t="s">
        <v>251</v>
      </c>
      <c r="E154" s="68" t="s">
        <v>257</v>
      </c>
      <c r="F154" s="68" t="s">
        <v>256</v>
      </c>
      <c r="G154" s="68" t="s">
        <v>242</v>
      </c>
      <c r="H154" s="68" t="s">
        <v>313</v>
      </c>
      <c r="I154" s="68" t="s">
        <v>222</v>
      </c>
      <c r="J154" s="13">
        <v>42</v>
      </c>
      <c r="K154" s="13">
        <v>36</v>
      </c>
      <c r="L154" s="63">
        <v>55</v>
      </c>
      <c r="M154" s="62">
        <f t="shared" si="4"/>
        <v>65.454545454545453</v>
      </c>
      <c r="N154" s="14" t="s">
        <v>175</v>
      </c>
      <c r="O154" s="14" t="s">
        <v>176</v>
      </c>
      <c r="P154" s="67">
        <v>29</v>
      </c>
      <c r="Q154" s="67">
        <v>50</v>
      </c>
      <c r="R154" s="67">
        <v>58</v>
      </c>
      <c r="S154" s="39">
        <f t="shared" si="5"/>
        <v>7.4545454545454533</v>
      </c>
      <c r="T154" s="13"/>
    </row>
    <row r="155" spans="1:20" x14ac:dyDescent="0.2">
      <c r="A155" s="68">
        <v>22</v>
      </c>
      <c r="B155" s="68" t="s">
        <v>413</v>
      </c>
      <c r="C155" s="68" t="s">
        <v>252</v>
      </c>
      <c r="D155" s="68" t="s">
        <v>251</v>
      </c>
      <c r="E155" s="68" t="s">
        <v>369</v>
      </c>
      <c r="F155" s="68" t="s">
        <v>368</v>
      </c>
      <c r="G155" s="68" t="s">
        <v>242</v>
      </c>
      <c r="H155" s="68" t="s">
        <v>313</v>
      </c>
      <c r="I155" s="68" t="s">
        <v>222</v>
      </c>
      <c r="J155" s="13">
        <v>30</v>
      </c>
      <c r="K155" s="13">
        <v>16</v>
      </c>
      <c r="L155" s="63">
        <v>26</v>
      </c>
      <c r="M155" s="62">
        <f t="shared" si="4"/>
        <v>61.53846153846154</v>
      </c>
      <c r="N155" s="14">
        <v>0</v>
      </c>
      <c r="O155" s="14" t="s">
        <v>176</v>
      </c>
      <c r="P155" s="67">
        <v>18</v>
      </c>
      <c r="Q155" s="67">
        <v>23</v>
      </c>
      <c r="R155" s="67">
        <v>78.3</v>
      </c>
      <c r="S155" s="39">
        <f t="shared" si="5"/>
        <v>-16.761538461538457</v>
      </c>
      <c r="T155" s="13"/>
    </row>
    <row r="156" spans="1:20" x14ac:dyDescent="0.2">
      <c r="A156" s="68">
        <v>409</v>
      </c>
      <c r="B156" s="68" t="s">
        <v>412</v>
      </c>
      <c r="C156" s="68" t="s">
        <v>252</v>
      </c>
      <c r="D156" s="68" t="s">
        <v>251</v>
      </c>
      <c r="E156" s="68" t="s">
        <v>261</v>
      </c>
      <c r="F156" s="68" t="s">
        <v>260</v>
      </c>
      <c r="G156" s="68" t="s">
        <v>242</v>
      </c>
      <c r="H156" s="68" t="s">
        <v>313</v>
      </c>
      <c r="I156" s="68" t="s">
        <v>207</v>
      </c>
      <c r="J156" s="13">
        <v>8</v>
      </c>
      <c r="K156" s="13">
        <v>3</v>
      </c>
      <c r="L156" s="63">
        <v>5</v>
      </c>
      <c r="M156" s="62">
        <f t="shared" si="4"/>
        <v>60</v>
      </c>
      <c r="N156" s="14">
        <v>0</v>
      </c>
      <c r="O156" s="14" t="s">
        <v>176</v>
      </c>
      <c r="P156" s="67">
        <v>1</v>
      </c>
      <c r="Q156" s="67">
        <v>3</v>
      </c>
      <c r="R156" s="67">
        <v>33.299999999999997</v>
      </c>
      <c r="S156" s="39">
        <f t="shared" si="5"/>
        <v>26.700000000000003</v>
      </c>
      <c r="T156" s="13"/>
    </row>
    <row r="157" spans="1:20" x14ac:dyDescent="0.2">
      <c r="A157" s="68">
        <v>235</v>
      </c>
      <c r="B157" s="68" t="s">
        <v>411</v>
      </c>
      <c r="C157" s="68" t="s">
        <v>252</v>
      </c>
      <c r="D157" s="68" t="s">
        <v>251</v>
      </c>
      <c r="E157" s="68" t="s">
        <v>257</v>
      </c>
      <c r="F157" s="68" t="s">
        <v>256</v>
      </c>
      <c r="G157" s="68" t="s">
        <v>242</v>
      </c>
      <c r="H157" s="68" t="s">
        <v>313</v>
      </c>
      <c r="I157" s="68" t="s">
        <v>222</v>
      </c>
      <c r="J157" s="13">
        <v>24</v>
      </c>
      <c r="K157" s="13">
        <v>18</v>
      </c>
      <c r="L157" s="63">
        <v>31</v>
      </c>
      <c r="M157" s="62">
        <f t="shared" si="4"/>
        <v>58.064516129032263</v>
      </c>
      <c r="N157" s="14" t="s">
        <v>175</v>
      </c>
      <c r="O157" s="14" t="s">
        <v>176</v>
      </c>
      <c r="P157" s="12" t="e">
        <v>#N/A</v>
      </c>
      <c r="Q157" s="12" t="e">
        <v>#N/A</v>
      </c>
      <c r="R157" s="12" t="e">
        <v>#N/A</v>
      </c>
      <c r="S157" s="39" t="e">
        <f t="shared" si="5"/>
        <v>#N/A</v>
      </c>
      <c r="T157" s="13" t="s">
        <v>206</v>
      </c>
    </row>
    <row r="158" spans="1:20" x14ac:dyDescent="0.2">
      <c r="A158" s="68">
        <v>3</v>
      </c>
      <c r="B158" s="68" t="s">
        <v>410</v>
      </c>
      <c r="C158" s="68" t="s">
        <v>252</v>
      </c>
      <c r="D158" s="68" t="s">
        <v>251</v>
      </c>
      <c r="E158" s="68" t="s">
        <v>261</v>
      </c>
      <c r="F158" s="68" t="s">
        <v>260</v>
      </c>
      <c r="G158" s="68" t="s">
        <v>242</v>
      </c>
      <c r="H158" s="68" t="s">
        <v>313</v>
      </c>
      <c r="I158" s="68" t="s">
        <v>222</v>
      </c>
      <c r="J158" s="13">
        <v>90</v>
      </c>
      <c r="K158" s="13">
        <v>82</v>
      </c>
      <c r="L158" s="63">
        <v>146</v>
      </c>
      <c r="M158" s="62">
        <f t="shared" si="4"/>
        <v>56.164383561643838</v>
      </c>
      <c r="N158" s="14">
        <v>10</v>
      </c>
      <c r="O158" s="14" t="s">
        <v>176</v>
      </c>
      <c r="P158" s="67">
        <v>72</v>
      </c>
      <c r="Q158" s="67">
        <v>147</v>
      </c>
      <c r="R158" s="67">
        <v>49</v>
      </c>
      <c r="S158" s="39">
        <f t="shared" si="5"/>
        <v>7.164383561643838</v>
      </c>
      <c r="T158" s="13"/>
    </row>
    <row r="159" spans="1:20" x14ac:dyDescent="0.2">
      <c r="A159" s="68">
        <v>454</v>
      </c>
      <c r="B159" s="68" t="s">
        <v>409</v>
      </c>
      <c r="C159" s="68" t="s">
        <v>252</v>
      </c>
      <c r="D159" s="68" t="s">
        <v>251</v>
      </c>
      <c r="E159" s="68" t="s">
        <v>257</v>
      </c>
      <c r="F159" s="68" t="s">
        <v>256</v>
      </c>
      <c r="G159" s="68" t="s">
        <v>242</v>
      </c>
      <c r="H159" s="68" t="s">
        <v>313</v>
      </c>
      <c r="I159" s="68" t="s">
        <v>215</v>
      </c>
      <c r="J159" s="13">
        <v>3</v>
      </c>
      <c r="K159" s="13">
        <v>5</v>
      </c>
      <c r="L159" s="63">
        <v>9</v>
      </c>
      <c r="M159" s="62">
        <f t="shared" si="4"/>
        <v>55.555555555555557</v>
      </c>
      <c r="N159" s="14">
        <v>0</v>
      </c>
      <c r="O159" s="14" t="s">
        <v>176</v>
      </c>
      <c r="P159" s="12" t="e">
        <v>#N/A</v>
      </c>
      <c r="Q159" s="12" t="e">
        <v>#N/A</v>
      </c>
      <c r="R159" s="12" t="e">
        <v>#N/A</v>
      </c>
      <c r="S159" s="39" t="e">
        <f t="shared" si="5"/>
        <v>#N/A</v>
      </c>
      <c r="T159" s="13" t="s">
        <v>206</v>
      </c>
    </row>
    <row r="160" spans="1:20" x14ac:dyDescent="0.2">
      <c r="A160" s="68">
        <v>36</v>
      </c>
      <c r="B160" s="68" t="s">
        <v>408</v>
      </c>
      <c r="C160" s="68" t="s">
        <v>252</v>
      </c>
      <c r="D160" s="68" t="s">
        <v>251</v>
      </c>
      <c r="E160" s="68" t="s">
        <v>257</v>
      </c>
      <c r="F160" s="68" t="s">
        <v>256</v>
      </c>
      <c r="G160" s="68" t="s">
        <v>242</v>
      </c>
      <c r="H160" s="68" t="s">
        <v>313</v>
      </c>
      <c r="I160" s="68" t="s">
        <v>222</v>
      </c>
      <c r="J160" s="13">
        <v>116</v>
      </c>
      <c r="K160" s="13">
        <v>91</v>
      </c>
      <c r="L160" s="63">
        <v>165</v>
      </c>
      <c r="M160" s="62">
        <f t="shared" si="4"/>
        <v>55.151515151515149</v>
      </c>
      <c r="N160" s="14">
        <v>0</v>
      </c>
      <c r="O160" s="14" t="s">
        <v>179</v>
      </c>
      <c r="P160" s="67">
        <v>97</v>
      </c>
      <c r="Q160" s="67">
        <v>192</v>
      </c>
      <c r="R160" s="67">
        <v>50.5</v>
      </c>
      <c r="S160" s="39">
        <f t="shared" si="5"/>
        <v>4.6515151515151487</v>
      </c>
      <c r="T160" s="13"/>
    </row>
    <row r="161" spans="1:20" x14ac:dyDescent="0.2">
      <c r="A161" s="68">
        <v>418</v>
      </c>
      <c r="B161" s="68" t="s">
        <v>407</v>
      </c>
      <c r="C161" s="68" t="s">
        <v>252</v>
      </c>
      <c r="D161" s="68" t="s">
        <v>251</v>
      </c>
      <c r="E161" s="68" t="s">
        <v>257</v>
      </c>
      <c r="F161" s="68" t="s">
        <v>256</v>
      </c>
      <c r="G161" s="68" t="s">
        <v>242</v>
      </c>
      <c r="H161" s="68" t="s">
        <v>313</v>
      </c>
      <c r="I161" s="68" t="s">
        <v>215</v>
      </c>
      <c r="J161" s="13">
        <v>5</v>
      </c>
      <c r="K161" s="13">
        <v>7</v>
      </c>
      <c r="L161" s="63">
        <v>13</v>
      </c>
      <c r="M161" s="62">
        <f t="shared" si="4"/>
        <v>53.846153846153847</v>
      </c>
      <c r="N161" s="14">
        <v>0</v>
      </c>
      <c r="O161" s="14" t="s">
        <v>176</v>
      </c>
      <c r="P161" s="67">
        <v>5</v>
      </c>
      <c r="Q161" s="67">
        <v>9</v>
      </c>
      <c r="R161" s="67">
        <v>55.6</v>
      </c>
      <c r="S161" s="39">
        <f t="shared" si="5"/>
        <v>-1.7538461538461547</v>
      </c>
      <c r="T161" s="13"/>
    </row>
    <row r="162" spans="1:20" x14ac:dyDescent="0.2">
      <c r="A162" s="68">
        <v>459</v>
      </c>
      <c r="B162" s="68" t="s">
        <v>406</v>
      </c>
      <c r="C162" s="68" t="s">
        <v>252</v>
      </c>
      <c r="D162" s="68" t="s">
        <v>251</v>
      </c>
      <c r="E162" s="68" t="s">
        <v>250</v>
      </c>
      <c r="F162" s="68" t="s">
        <v>249</v>
      </c>
      <c r="G162" s="68" t="s">
        <v>242</v>
      </c>
      <c r="H162" s="68" t="s">
        <v>313</v>
      </c>
      <c r="I162" s="68" t="s">
        <v>207</v>
      </c>
      <c r="J162" s="13">
        <v>16</v>
      </c>
      <c r="K162" s="13">
        <v>13</v>
      </c>
      <c r="L162" s="63">
        <v>25</v>
      </c>
      <c r="M162" s="62">
        <f t="shared" si="4"/>
        <v>52</v>
      </c>
      <c r="N162" s="14">
        <v>0</v>
      </c>
      <c r="O162" s="14" t="s">
        <v>176</v>
      </c>
      <c r="P162" s="12" t="e">
        <v>#N/A</v>
      </c>
      <c r="Q162" s="12" t="e">
        <v>#N/A</v>
      </c>
      <c r="R162" s="12" t="e">
        <v>#N/A</v>
      </c>
      <c r="S162" s="39" t="e">
        <f t="shared" si="5"/>
        <v>#N/A</v>
      </c>
      <c r="T162" s="13" t="s">
        <v>206</v>
      </c>
    </row>
    <row r="163" spans="1:20" x14ac:dyDescent="0.2">
      <c r="A163" s="68">
        <v>430</v>
      </c>
      <c r="B163" s="68" t="s">
        <v>405</v>
      </c>
      <c r="C163" s="68" t="s">
        <v>252</v>
      </c>
      <c r="D163" s="68" t="s">
        <v>251</v>
      </c>
      <c r="E163" s="68" t="s">
        <v>261</v>
      </c>
      <c r="F163" s="68" t="s">
        <v>260</v>
      </c>
      <c r="G163" s="68" t="s">
        <v>242</v>
      </c>
      <c r="H163" s="68" t="s">
        <v>313</v>
      </c>
      <c r="I163" s="68" t="s">
        <v>207</v>
      </c>
      <c r="J163" s="13">
        <v>5</v>
      </c>
      <c r="K163" s="13">
        <v>1</v>
      </c>
      <c r="L163" s="63">
        <v>2</v>
      </c>
      <c r="M163" s="62">
        <f t="shared" si="4"/>
        <v>50</v>
      </c>
      <c r="N163" s="14">
        <v>0</v>
      </c>
      <c r="O163" s="14" t="s">
        <v>179</v>
      </c>
      <c r="P163" s="67">
        <v>1</v>
      </c>
      <c r="Q163" s="67">
        <v>2</v>
      </c>
      <c r="R163" s="67">
        <v>50</v>
      </c>
      <c r="S163" s="39">
        <f t="shared" si="5"/>
        <v>0</v>
      </c>
      <c r="T163" s="13"/>
    </row>
    <row r="164" spans="1:20" x14ac:dyDescent="0.2">
      <c r="A164" s="68">
        <v>415</v>
      </c>
      <c r="B164" s="68" t="s">
        <v>404</v>
      </c>
      <c r="C164" s="68" t="s">
        <v>252</v>
      </c>
      <c r="D164" s="68" t="s">
        <v>251</v>
      </c>
      <c r="E164" s="68" t="s">
        <v>257</v>
      </c>
      <c r="F164" s="68" t="s">
        <v>256</v>
      </c>
      <c r="G164" s="68" t="s">
        <v>242</v>
      </c>
      <c r="H164" s="68" t="s">
        <v>313</v>
      </c>
      <c r="I164" s="68" t="s">
        <v>215</v>
      </c>
      <c r="J164" s="13">
        <v>5</v>
      </c>
      <c r="K164" s="13">
        <v>5</v>
      </c>
      <c r="L164" s="63">
        <v>10</v>
      </c>
      <c r="M164" s="62">
        <f t="shared" si="4"/>
        <v>50</v>
      </c>
      <c r="N164" s="14">
        <v>0</v>
      </c>
      <c r="O164" s="14" t="s">
        <v>176</v>
      </c>
      <c r="P164" s="67">
        <v>2</v>
      </c>
      <c r="Q164" s="67">
        <v>12</v>
      </c>
      <c r="R164" s="67">
        <v>16.7</v>
      </c>
      <c r="S164" s="39">
        <f t="shared" si="5"/>
        <v>33.299999999999997</v>
      </c>
      <c r="T164" s="13"/>
    </row>
    <row r="165" spans="1:20" x14ac:dyDescent="0.2">
      <c r="A165" s="68">
        <v>462</v>
      </c>
      <c r="B165" s="68" t="s">
        <v>403</v>
      </c>
      <c r="C165" s="68" t="s">
        <v>252</v>
      </c>
      <c r="D165" s="68" t="s">
        <v>251</v>
      </c>
      <c r="E165" s="68" t="s">
        <v>250</v>
      </c>
      <c r="F165" s="68" t="s">
        <v>249</v>
      </c>
      <c r="G165" s="68" t="s">
        <v>242</v>
      </c>
      <c r="H165" s="68" t="s">
        <v>313</v>
      </c>
      <c r="I165" s="68" t="s">
        <v>207</v>
      </c>
      <c r="J165" s="13" t="s">
        <v>175</v>
      </c>
      <c r="K165" s="13">
        <v>5</v>
      </c>
      <c r="L165" s="63">
        <v>10</v>
      </c>
      <c r="M165" s="62">
        <f t="shared" si="4"/>
        <v>50</v>
      </c>
      <c r="N165" s="14" t="s">
        <v>175</v>
      </c>
      <c r="O165" s="14" t="s">
        <v>176</v>
      </c>
      <c r="P165" s="12" t="e">
        <v>#N/A</v>
      </c>
      <c r="Q165" s="12" t="e">
        <v>#N/A</v>
      </c>
      <c r="R165" s="12" t="e">
        <v>#N/A</v>
      </c>
      <c r="S165" s="39" t="e">
        <f t="shared" si="5"/>
        <v>#N/A</v>
      </c>
      <c r="T165" s="13" t="s">
        <v>206</v>
      </c>
    </row>
    <row r="166" spans="1:20" x14ac:dyDescent="0.2">
      <c r="A166" s="68">
        <v>407</v>
      </c>
      <c r="B166" s="68" t="s">
        <v>402</v>
      </c>
      <c r="C166" s="68" t="s">
        <v>252</v>
      </c>
      <c r="D166" s="68" t="s">
        <v>251</v>
      </c>
      <c r="E166" s="68" t="s">
        <v>261</v>
      </c>
      <c r="F166" s="68" t="s">
        <v>260</v>
      </c>
      <c r="G166" s="68" t="s">
        <v>242</v>
      </c>
      <c r="H166" s="68" t="s">
        <v>313</v>
      </c>
      <c r="I166" s="68" t="s">
        <v>207</v>
      </c>
      <c r="J166" s="13">
        <v>8</v>
      </c>
      <c r="K166" s="13">
        <v>6</v>
      </c>
      <c r="L166" s="63">
        <v>13</v>
      </c>
      <c r="M166" s="62">
        <f t="shared" si="4"/>
        <v>46.153846153846153</v>
      </c>
      <c r="N166" s="14">
        <v>0</v>
      </c>
      <c r="O166" s="14" t="s">
        <v>176</v>
      </c>
      <c r="P166" s="67">
        <v>6</v>
      </c>
      <c r="Q166" s="67">
        <v>13</v>
      </c>
      <c r="R166" s="67">
        <v>46.2</v>
      </c>
      <c r="S166" s="39">
        <f t="shared" si="5"/>
        <v>-4.6153846153849543E-2</v>
      </c>
      <c r="T166" s="13"/>
    </row>
    <row r="167" spans="1:20" x14ac:dyDescent="0.2">
      <c r="A167" s="68">
        <v>460</v>
      </c>
      <c r="B167" s="68" t="s">
        <v>401</v>
      </c>
      <c r="C167" s="68" t="s">
        <v>252</v>
      </c>
      <c r="D167" s="68" t="s">
        <v>251</v>
      </c>
      <c r="E167" s="68" t="s">
        <v>250</v>
      </c>
      <c r="F167" s="68" t="s">
        <v>249</v>
      </c>
      <c r="G167" s="68" t="s">
        <v>242</v>
      </c>
      <c r="H167" s="68" t="s">
        <v>313</v>
      </c>
      <c r="I167" s="68" t="s">
        <v>207</v>
      </c>
      <c r="J167" s="13">
        <v>20</v>
      </c>
      <c r="K167" s="13">
        <v>10</v>
      </c>
      <c r="L167" s="63">
        <v>23</v>
      </c>
      <c r="M167" s="62">
        <f t="shared" si="4"/>
        <v>43.478260869565219</v>
      </c>
      <c r="N167" s="14">
        <v>0</v>
      </c>
      <c r="O167" s="14" t="s">
        <v>176</v>
      </c>
      <c r="P167" s="12" t="e">
        <v>#N/A</v>
      </c>
      <c r="Q167" s="12" t="e">
        <v>#N/A</v>
      </c>
      <c r="R167" s="12" t="e">
        <v>#N/A</v>
      </c>
      <c r="S167" s="39" t="e">
        <f t="shared" si="5"/>
        <v>#N/A</v>
      </c>
      <c r="T167" s="13" t="s">
        <v>206</v>
      </c>
    </row>
    <row r="168" spans="1:20" x14ac:dyDescent="0.2">
      <c r="A168" s="68">
        <v>461</v>
      </c>
      <c r="B168" s="68" t="s">
        <v>400</v>
      </c>
      <c r="C168" s="68" t="s">
        <v>252</v>
      </c>
      <c r="D168" s="68" t="s">
        <v>251</v>
      </c>
      <c r="E168" s="68" t="s">
        <v>250</v>
      </c>
      <c r="F168" s="68" t="s">
        <v>249</v>
      </c>
      <c r="G168" s="68" t="s">
        <v>242</v>
      </c>
      <c r="H168" s="68" t="s">
        <v>313</v>
      </c>
      <c r="I168" s="68" t="s">
        <v>207</v>
      </c>
      <c r="J168" s="13">
        <v>44</v>
      </c>
      <c r="K168" s="13">
        <v>29</v>
      </c>
      <c r="L168" s="63">
        <v>70</v>
      </c>
      <c r="M168" s="62">
        <f t="shared" si="4"/>
        <v>41.428571428571431</v>
      </c>
      <c r="N168" s="14">
        <v>0</v>
      </c>
      <c r="O168" s="14" t="s">
        <v>176</v>
      </c>
      <c r="P168" s="12" t="e">
        <v>#N/A</v>
      </c>
      <c r="Q168" s="12" t="e">
        <v>#N/A</v>
      </c>
      <c r="R168" s="12" t="e">
        <v>#N/A</v>
      </c>
      <c r="S168" s="39" t="e">
        <f t="shared" si="5"/>
        <v>#N/A</v>
      </c>
      <c r="T168" s="13" t="s">
        <v>206</v>
      </c>
    </row>
    <row r="169" spans="1:20" x14ac:dyDescent="0.2">
      <c r="A169" s="68">
        <v>410</v>
      </c>
      <c r="B169" s="68" t="s">
        <v>399</v>
      </c>
      <c r="C169" s="68" t="s">
        <v>252</v>
      </c>
      <c r="D169" s="68" t="s">
        <v>251</v>
      </c>
      <c r="E169" s="68" t="s">
        <v>261</v>
      </c>
      <c r="F169" s="68" t="s">
        <v>260</v>
      </c>
      <c r="G169" s="68" t="s">
        <v>242</v>
      </c>
      <c r="H169" s="68" t="s">
        <v>313</v>
      </c>
      <c r="I169" s="68" t="s">
        <v>207</v>
      </c>
      <c r="J169" s="13">
        <v>18</v>
      </c>
      <c r="K169" s="13">
        <v>14</v>
      </c>
      <c r="L169" s="63">
        <v>34</v>
      </c>
      <c r="M169" s="62">
        <f t="shared" si="4"/>
        <v>41.17647058823529</v>
      </c>
      <c r="N169" s="14">
        <v>0</v>
      </c>
      <c r="O169" s="14" t="s">
        <v>176</v>
      </c>
      <c r="P169" s="67">
        <v>14</v>
      </c>
      <c r="Q169" s="67">
        <v>37</v>
      </c>
      <c r="R169" s="67">
        <v>37.799999999999997</v>
      </c>
      <c r="S169" s="39">
        <f t="shared" si="5"/>
        <v>3.3764705882352928</v>
      </c>
      <c r="T169" s="13"/>
    </row>
    <row r="170" spans="1:20" x14ac:dyDescent="0.2">
      <c r="A170" s="68">
        <v>412</v>
      </c>
      <c r="B170" s="68" t="s">
        <v>398</v>
      </c>
      <c r="C170" s="68" t="s">
        <v>252</v>
      </c>
      <c r="D170" s="68" t="s">
        <v>251</v>
      </c>
      <c r="E170" s="68" t="s">
        <v>261</v>
      </c>
      <c r="F170" s="68" t="s">
        <v>260</v>
      </c>
      <c r="G170" s="68" t="s">
        <v>242</v>
      </c>
      <c r="H170" s="68" t="s">
        <v>313</v>
      </c>
      <c r="I170" s="68" t="s">
        <v>207</v>
      </c>
      <c r="J170" s="13">
        <v>12</v>
      </c>
      <c r="K170" s="13">
        <v>7</v>
      </c>
      <c r="L170" s="63">
        <v>17</v>
      </c>
      <c r="M170" s="62">
        <f t="shared" si="4"/>
        <v>41.17647058823529</v>
      </c>
      <c r="N170" s="14">
        <v>0</v>
      </c>
      <c r="O170" s="14" t="s">
        <v>176</v>
      </c>
      <c r="P170" s="67">
        <v>3</v>
      </c>
      <c r="Q170" s="67">
        <v>15</v>
      </c>
      <c r="R170" s="67">
        <v>20</v>
      </c>
      <c r="S170" s="39">
        <f t="shared" si="5"/>
        <v>21.17647058823529</v>
      </c>
      <c r="T170" s="13"/>
    </row>
    <row r="171" spans="1:20" x14ac:dyDescent="0.2">
      <c r="A171" s="68">
        <v>401</v>
      </c>
      <c r="B171" s="68" t="s">
        <v>397</v>
      </c>
      <c r="C171" s="68" t="s">
        <v>252</v>
      </c>
      <c r="D171" s="68" t="s">
        <v>251</v>
      </c>
      <c r="E171" s="68" t="s">
        <v>261</v>
      </c>
      <c r="F171" s="68" t="s">
        <v>260</v>
      </c>
      <c r="G171" s="68" t="s">
        <v>242</v>
      </c>
      <c r="H171" s="68" t="s">
        <v>313</v>
      </c>
      <c r="I171" s="68" t="s">
        <v>207</v>
      </c>
      <c r="J171" s="13">
        <v>20</v>
      </c>
      <c r="K171" s="13">
        <v>9</v>
      </c>
      <c r="L171" s="63">
        <v>23</v>
      </c>
      <c r="M171" s="62">
        <f t="shared" si="4"/>
        <v>39.130434782608695</v>
      </c>
      <c r="N171" s="14">
        <v>0</v>
      </c>
      <c r="O171" s="14" t="s">
        <v>176</v>
      </c>
      <c r="P171" s="67">
        <v>6</v>
      </c>
      <c r="Q171" s="67">
        <v>20</v>
      </c>
      <c r="R171" s="67">
        <v>30</v>
      </c>
      <c r="S171" s="39">
        <f t="shared" si="5"/>
        <v>9.1304347826086953</v>
      </c>
      <c r="T171" s="13"/>
    </row>
    <row r="172" spans="1:20" x14ac:dyDescent="0.2">
      <c r="A172" s="68">
        <v>23</v>
      </c>
      <c r="B172" s="68" t="s">
        <v>396</v>
      </c>
      <c r="C172" s="68" t="s">
        <v>252</v>
      </c>
      <c r="D172" s="68" t="s">
        <v>251</v>
      </c>
      <c r="E172" s="68" t="s">
        <v>369</v>
      </c>
      <c r="F172" s="68" t="s">
        <v>368</v>
      </c>
      <c r="G172" s="68" t="s">
        <v>242</v>
      </c>
      <c r="H172" s="68" t="s">
        <v>313</v>
      </c>
      <c r="I172" s="68" t="s">
        <v>222</v>
      </c>
      <c r="J172" s="13">
        <v>134</v>
      </c>
      <c r="K172" s="13">
        <v>66</v>
      </c>
      <c r="L172" s="63">
        <v>171</v>
      </c>
      <c r="M172" s="62">
        <f t="shared" si="4"/>
        <v>38.596491228070171</v>
      </c>
      <c r="N172" s="14">
        <v>0</v>
      </c>
      <c r="O172" s="14" t="s">
        <v>176</v>
      </c>
      <c r="P172" s="67">
        <v>55</v>
      </c>
      <c r="Q172" s="67">
        <v>173</v>
      </c>
      <c r="R172" s="67">
        <v>31.8</v>
      </c>
      <c r="S172" s="39">
        <f t="shared" si="5"/>
        <v>6.7964912280701704</v>
      </c>
      <c r="T172" s="13"/>
    </row>
    <row r="173" spans="1:20" x14ac:dyDescent="0.2">
      <c r="A173" s="68">
        <v>464</v>
      </c>
      <c r="B173" s="68" t="s">
        <v>395</v>
      </c>
      <c r="C173" s="68" t="s">
        <v>252</v>
      </c>
      <c r="D173" s="68" t="s">
        <v>251</v>
      </c>
      <c r="E173" s="68" t="s">
        <v>257</v>
      </c>
      <c r="F173" s="68" t="s">
        <v>256</v>
      </c>
      <c r="G173" s="68" t="s">
        <v>242</v>
      </c>
      <c r="H173" s="68" t="s">
        <v>313</v>
      </c>
      <c r="I173" s="68" t="s">
        <v>207</v>
      </c>
      <c r="J173" s="13">
        <v>10</v>
      </c>
      <c r="K173" s="13">
        <v>5</v>
      </c>
      <c r="L173" s="63">
        <v>13</v>
      </c>
      <c r="M173" s="62">
        <f t="shared" si="4"/>
        <v>38.461538461538467</v>
      </c>
      <c r="N173" s="14">
        <v>0</v>
      </c>
      <c r="O173" s="14" t="s">
        <v>176</v>
      </c>
      <c r="P173" s="12" t="e">
        <v>#N/A</v>
      </c>
      <c r="Q173" s="12" t="e">
        <v>#N/A</v>
      </c>
      <c r="R173" s="12" t="e">
        <v>#N/A</v>
      </c>
      <c r="S173" s="39" t="e">
        <f t="shared" si="5"/>
        <v>#N/A</v>
      </c>
      <c r="T173" s="13" t="s">
        <v>206</v>
      </c>
    </row>
    <row r="174" spans="1:20" x14ac:dyDescent="0.2">
      <c r="A174" s="68">
        <v>411</v>
      </c>
      <c r="B174" s="68" t="s">
        <v>394</v>
      </c>
      <c r="C174" s="68" t="s">
        <v>252</v>
      </c>
      <c r="D174" s="68" t="s">
        <v>251</v>
      </c>
      <c r="E174" s="68" t="s">
        <v>261</v>
      </c>
      <c r="F174" s="68" t="s">
        <v>260</v>
      </c>
      <c r="G174" s="68" t="s">
        <v>242</v>
      </c>
      <c r="H174" s="68" t="s">
        <v>313</v>
      </c>
      <c r="I174" s="68" t="s">
        <v>207</v>
      </c>
      <c r="J174" s="13">
        <v>8</v>
      </c>
      <c r="K174" s="13">
        <v>3</v>
      </c>
      <c r="L174" s="63">
        <v>8</v>
      </c>
      <c r="M174" s="62">
        <f t="shared" si="4"/>
        <v>37.5</v>
      </c>
      <c r="N174" s="14">
        <v>0</v>
      </c>
      <c r="O174" s="14" t="s">
        <v>176</v>
      </c>
      <c r="P174" s="67">
        <v>6</v>
      </c>
      <c r="Q174" s="67">
        <v>12</v>
      </c>
      <c r="R174" s="67">
        <v>50</v>
      </c>
      <c r="S174" s="39">
        <f t="shared" si="5"/>
        <v>-12.5</v>
      </c>
      <c r="T174" s="13"/>
    </row>
    <row r="175" spans="1:20" x14ac:dyDescent="0.2">
      <c r="A175" s="68">
        <v>398</v>
      </c>
      <c r="B175" s="68" t="s">
        <v>393</v>
      </c>
      <c r="C175" s="68" t="s">
        <v>252</v>
      </c>
      <c r="D175" s="68" t="s">
        <v>251</v>
      </c>
      <c r="E175" s="68" t="s">
        <v>250</v>
      </c>
      <c r="F175" s="68" t="s">
        <v>249</v>
      </c>
      <c r="G175" s="68" t="s">
        <v>242</v>
      </c>
      <c r="H175" s="68" t="s">
        <v>313</v>
      </c>
      <c r="I175" s="68" t="s">
        <v>207</v>
      </c>
      <c r="J175" s="13">
        <v>13</v>
      </c>
      <c r="K175" s="13">
        <v>3</v>
      </c>
      <c r="L175" s="63">
        <v>8</v>
      </c>
      <c r="M175" s="62">
        <f t="shared" si="4"/>
        <v>37.5</v>
      </c>
      <c r="N175" s="14" t="s">
        <v>175</v>
      </c>
      <c r="O175" s="14" t="s">
        <v>176</v>
      </c>
      <c r="P175" s="67">
        <v>1</v>
      </c>
      <c r="Q175" s="67">
        <v>9</v>
      </c>
      <c r="R175" s="67">
        <v>11.1</v>
      </c>
      <c r="S175" s="39">
        <f t="shared" si="5"/>
        <v>26.4</v>
      </c>
      <c r="T175" s="13"/>
    </row>
    <row r="176" spans="1:20" x14ac:dyDescent="0.2">
      <c r="A176" s="68">
        <v>406</v>
      </c>
      <c r="B176" s="68" t="s">
        <v>392</v>
      </c>
      <c r="C176" s="68" t="s">
        <v>252</v>
      </c>
      <c r="D176" s="68" t="s">
        <v>251</v>
      </c>
      <c r="E176" s="68" t="s">
        <v>261</v>
      </c>
      <c r="F176" s="68" t="s">
        <v>260</v>
      </c>
      <c r="G176" s="68" t="s">
        <v>242</v>
      </c>
      <c r="H176" s="68" t="s">
        <v>313</v>
      </c>
      <c r="I176" s="68" t="s">
        <v>207</v>
      </c>
      <c r="J176" s="13">
        <v>9</v>
      </c>
      <c r="K176" s="13">
        <v>2</v>
      </c>
      <c r="L176" s="63">
        <v>6</v>
      </c>
      <c r="M176" s="62">
        <f t="shared" si="4"/>
        <v>33.333333333333329</v>
      </c>
      <c r="N176" s="14">
        <v>0</v>
      </c>
      <c r="O176" s="14" t="s">
        <v>176</v>
      </c>
      <c r="P176" s="67">
        <v>3</v>
      </c>
      <c r="Q176" s="67">
        <v>5</v>
      </c>
      <c r="R176" s="67">
        <v>60</v>
      </c>
      <c r="S176" s="39">
        <f t="shared" si="5"/>
        <v>-26.666666666666671</v>
      </c>
      <c r="T176" s="13"/>
    </row>
    <row r="177" spans="1:20" x14ac:dyDescent="0.2">
      <c r="A177" s="68">
        <v>429</v>
      </c>
      <c r="B177" s="68" t="s">
        <v>391</v>
      </c>
      <c r="C177" s="68" t="s">
        <v>252</v>
      </c>
      <c r="D177" s="68" t="s">
        <v>251</v>
      </c>
      <c r="E177" s="68" t="s">
        <v>261</v>
      </c>
      <c r="F177" s="68" t="s">
        <v>260</v>
      </c>
      <c r="G177" s="68" t="s">
        <v>242</v>
      </c>
      <c r="H177" s="68" t="s">
        <v>313</v>
      </c>
      <c r="I177" s="68" t="s">
        <v>207</v>
      </c>
      <c r="J177" s="13">
        <v>18</v>
      </c>
      <c r="K177" s="13">
        <v>1</v>
      </c>
      <c r="L177" s="63">
        <v>3</v>
      </c>
      <c r="M177" s="62">
        <f t="shared" si="4"/>
        <v>33.333333333333329</v>
      </c>
      <c r="N177" s="14">
        <v>0</v>
      </c>
      <c r="O177" s="14" t="s">
        <v>176</v>
      </c>
      <c r="P177" s="67">
        <v>2</v>
      </c>
      <c r="Q177" s="67">
        <v>3</v>
      </c>
      <c r="R177" s="67">
        <v>66.7</v>
      </c>
      <c r="S177" s="39">
        <f t="shared" si="5"/>
        <v>-33.366666666666674</v>
      </c>
      <c r="T177" s="13"/>
    </row>
    <row r="178" spans="1:20" x14ac:dyDescent="0.2">
      <c r="A178" s="68">
        <v>400</v>
      </c>
      <c r="B178" s="68" t="s">
        <v>390</v>
      </c>
      <c r="C178" s="68" t="s">
        <v>252</v>
      </c>
      <c r="D178" s="68" t="s">
        <v>251</v>
      </c>
      <c r="E178" s="68" t="s">
        <v>261</v>
      </c>
      <c r="F178" s="68" t="s">
        <v>260</v>
      </c>
      <c r="G178" s="68" t="s">
        <v>242</v>
      </c>
      <c r="H178" s="68" t="s">
        <v>313</v>
      </c>
      <c r="I178" s="68" t="s">
        <v>207</v>
      </c>
      <c r="J178" s="13">
        <v>44</v>
      </c>
      <c r="K178" s="13">
        <v>23</v>
      </c>
      <c r="L178" s="63">
        <v>72</v>
      </c>
      <c r="M178" s="62">
        <f t="shared" si="4"/>
        <v>31.944444444444443</v>
      </c>
      <c r="N178" s="14">
        <v>0</v>
      </c>
      <c r="O178" s="14" t="s">
        <v>176</v>
      </c>
      <c r="P178" s="67">
        <v>17</v>
      </c>
      <c r="Q178" s="67">
        <v>65</v>
      </c>
      <c r="R178" s="67">
        <v>26.2</v>
      </c>
      <c r="S178" s="39">
        <f t="shared" si="5"/>
        <v>5.7444444444444436</v>
      </c>
      <c r="T178" s="13"/>
    </row>
    <row r="179" spans="1:20" x14ac:dyDescent="0.2">
      <c r="A179" s="68">
        <v>200</v>
      </c>
      <c r="B179" s="68" t="s">
        <v>389</v>
      </c>
      <c r="C179" s="68" t="s">
        <v>252</v>
      </c>
      <c r="D179" s="68" t="s">
        <v>251</v>
      </c>
      <c r="E179" s="68" t="s">
        <v>257</v>
      </c>
      <c r="F179" s="68" t="s">
        <v>256</v>
      </c>
      <c r="G179" s="68" t="s">
        <v>242</v>
      </c>
      <c r="H179" s="68" t="s">
        <v>313</v>
      </c>
      <c r="I179" s="68" t="s">
        <v>207</v>
      </c>
      <c r="J179" s="13">
        <v>13</v>
      </c>
      <c r="K179" s="13">
        <v>5</v>
      </c>
      <c r="L179" s="63">
        <v>16</v>
      </c>
      <c r="M179" s="62">
        <f t="shared" si="4"/>
        <v>31.25</v>
      </c>
      <c r="N179" s="14">
        <v>0</v>
      </c>
      <c r="O179" s="14" t="s">
        <v>176</v>
      </c>
      <c r="P179" s="67">
        <v>8</v>
      </c>
      <c r="Q179" s="67">
        <v>17</v>
      </c>
      <c r="R179" s="67">
        <v>47.1</v>
      </c>
      <c r="S179" s="39">
        <f t="shared" si="5"/>
        <v>-15.850000000000001</v>
      </c>
      <c r="T179" s="13"/>
    </row>
    <row r="180" spans="1:20" x14ac:dyDescent="0.2">
      <c r="A180" s="68">
        <v>416</v>
      </c>
      <c r="B180" s="68" t="s">
        <v>388</v>
      </c>
      <c r="C180" s="68" t="s">
        <v>252</v>
      </c>
      <c r="D180" s="68" t="s">
        <v>251</v>
      </c>
      <c r="E180" s="68" t="s">
        <v>257</v>
      </c>
      <c r="F180" s="68" t="s">
        <v>256</v>
      </c>
      <c r="G180" s="68" t="s">
        <v>242</v>
      </c>
      <c r="H180" s="68" t="s">
        <v>313</v>
      </c>
      <c r="I180" s="68" t="s">
        <v>215</v>
      </c>
      <c r="J180" s="13">
        <v>5</v>
      </c>
      <c r="K180" s="13">
        <v>4</v>
      </c>
      <c r="L180" s="63">
        <v>13</v>
      </c>
      <c r="M180" s="62">
        <f t="shared" si="4"/>
        <v>30.76923076923077</v>
      </c>
      <c r="N180" s="14">
        <v>0</v>
      </c>
      <c r="O180" s="14" t="s">
        <v>176</v>
      </c>
      <c r="P180" s="67">
        <v>1</v>
      </c>
      <c r="Q180" s="67">
        <v>14</v>
      </c>
      <c r="R180" s="67">
        <v>7.1</v>
      </c>
      <c r="S180" s="39">
        <f t="shared" si="5"/>
        <v>23.669230769230772</v>
      </c>
      <c r="T180" s="13"/>
    </row>
    <row r="181" spans="1:20" x14ac:dyDescent="0.2">
      <c r="A181" s="68">
        <v>423</v>
      </c>
      <c r="B181" s="68" t="s">
        <v>387</v>
      </c>
      <c r="C181" s="68" t="s">
        <v>252</v>
      </c>
      <c r="D181" s="68" t="s">
        <v>251</v>
      </c>
      <c r="E181" s="68" t="s">
        <v>369</v>
      </c>
      <c r="F181" s="68" t="s">
        <v>368</v>
      </c>
      <c r="G181" s="68" t="s">
        <v>242</v>
      </c>
      <c r="H181" s="68" t="s">
        <v>313</v>
      </c>
      <c r="I181" s="68" t="s">
        <v>207</v>
      </c>
      <c r="J181" s="13">
        <v>8</v>
      </c>
      <c r="K181" s="13">
        <v>3</v>
      </c>
      <c r="L181" s="63">
        <v>10</v>
      </c>
      <c r="M181" s="62">
        <f t="shared" si="4"/>
        <v>30</v>
      </c>
      <c r="N181" s="14">
        <v>0</v>
      </c>
      <c r="O181" s="14" t="s">
        <v>176</v>
      </c>
      <c r="P181" s="67">
        <v>3</v>
      </c>
      <c r="Q181" s="67">
        <v>7</v>
      </c>
      <c r="R181" s="67">
        <v>42.9</v>
      </c>
      <c r="S181" s="39">
        <f t="shared" si="5"/>
        <v>-12.899999999999999</v>
      </c>
      <c r="T181" s="13"/>
    </row>
    <row r="182" spans="1:20" x14ac:dyDescent="0.2">
      <c r="A182" s="68">
        <v>403</v>
      </c>
      <c r="B182" s="68" t="s">
        <v>386</v>
      </c>
      <c r="C182" s="68" t="s">
        <v>252</v>
      </c>
      <c r="D182" s="68" t="s">
        <v>251</v>
      </c>
      <c r="E182" s="68" t="s">
        <v>261</v>
      </c>
      <c r="F182" s="68" t="s">
        <v>260</v>
      </c>
      <c r="G182" s="68" t="s">
        <v>242</v>
      </c>
      <c r="H182" s="68" t="s">
        <v>313</v>
      </c>
      <c r="I182" s="68" t="s">
        <v>207</v>
      </c>
      <c r="J182" s="13">
        <v>14</v>
      </c>
      <c r="K182" s="13">
        <v>3</v>
      </c>
      <c r="L182" s="63">
        <v>10</v>
      </c>
      <c r="M182" s="62">
        <f t="shared" si="4"/>
        <v>30</v>
      </c>
      <c r="N182" s="14">
        <v>0</v>
      </c>
      <c r="O182" s="14" t="s">
        <v>176</v>
      </c>
      <c r="P182" s="67">
        <v>0</v>
      </c>
      <c r="Q182" s="67">
        <v>8</v>
      </c>
      <c r="R182" s="67">
        <v>0</v>
      </c>
      <c r="S182" s="39">
        <f t="shared" si="5"/>
        <v>30</v>
      </c>
      <c r="T182" s="13"/>
    </row>
    <row r="183" spans="1:20" x14ac:dyDescent="0.2">
      <c r="A183" s="68">
        <v>424</v>
      </c>
      <c r="B183" s="68" t="s">
        <v>385</v>
      </c>
      <c r="C183" s="68" t="s">
        <v>252</v>
      </c>
      <c r="D183" s="68" t="s">
        <v>251</v>
      </c>
      <c r="E183" s="68" t="s">
        <v>257</v>
      </c>
      <c r="F183" s="68" t="s">
        <v>256</v>
      </c>
      <c r="G183" s="68" t="s">
        <v>242</v>
      </c>
      <c r="H183" s="68" t="s">
        <v>313</v>
      </c>
      <c r="I183" s="68" t="s">
        <v>207</v>
      </c>
      <c r="J183" s="13">
        <v>20</v>
      </c>
      <c r="K183" s="13">
        <v>8</v>
      </c>
      <c r="L183" s="63">
        <v>27</v>
      </c>
      <c r="M183" s="62">
        <f t="shared" si="4"/>
        <v>29.629629629629626</v>
      </c>
      <c r="N183" s="14">
        <v>0</v>
      </c>
      <c r="O183" s="14" t="s">
        <v>176</v>
      </c>
      <c r="P183" s="67">
        <v>6</v>
      </c>
      <c r="Q183" s="67">
        <v>37</v>
      </c>
      <c r="R183" s="67">
        <v>16.2</v>
      </c>
      <c r="S183" s="39">
        <f t="shared" si="5"/>
        <v>13.429629629629627</v>
      </c>
      <c r="T183" s="13"/>
    </row>
    <row r="184" spans="1:20" x14ac:dyDescent="0.2">
      <c r="A184" s="68">
        <v>414</v>
      </c>
      <c r="B184" s="68" t="s">
        <v>384</v>
      </c>
      <c r="C184" s="68" t="s">
        <v>252</v>
      </c>
      <c r="D184" s="68" t="s">
        <v>251</v>
      </c>
      <c r="E184" s="68" t="s">
        <v>257</v>
      </c>
      <c r="F184" s="68" t="s">
        <v>256</v>
      </c>
      <c r="G184" s="68" t="s">
        <v>242</v>
      </c>
      <c r="H184" s="68" t="s">
        <v>313</v>
      </c>
      <c r="I184" s="68" t="s">
        <v>215</v>
      </c>
      <c r="J184" s="13">
        <v>5</v>
      </c>
      <c r="K184" s="13">
        <v>4</v>
      </c>
      <c r="L184" s="63">
        <v>15</v>
      </c>
      <c r="M184" s="62">
        <f t="shared" si="4"/>
        <v>26.666666666666668</v>
      </c>
      <c r="N184" s="14">
        <v>1</v>
      </c>
      <c r="O184" s="14" t="s">
        <v>176</v>
      </c>
      <c r="P184" s="67">
        <v>4</v>
      </c>
      <c r="Q184" s="67">
        <v>15</v>
      </c>
      <c r="R184" s="67">
        <v>26.7</v>
      </c>
      <c r="S184" s="39">
        <f t="shared" si="5"/>
        <v>-3.3333333333331439E-2</v>
      </c>
      <c r="T184" s="13"/>
    </row>
    <row r="185" spans="1:20" x14ac:dyDescent="0.2">
      <c r="A185" s="68">
        <v>413</v>
      </c>
      <c r="B185" s="68" t="s">
        <v>383</v>
      </c>
      <c r="C185" s="68" t="s">
        <v>252</v>
      </c>
      <c r="D185" s="68" t="s">
        <v>251</v>
      </c>
      <c r="E185" s="68" t="s">
        <v>257</v>
      </c>
      <c r="F185" s="68" t="s">
        <v>256</v>
      </c>
      <c r="G185" s="68" t="s">
        <v>242</v>
      </c>
      <c r="H185" s="68" t="s">
        <v>313</v>
      </c>
      <c r="I185" s="68" t="s">
        <v>215</v>
      </c>
      <c r="J185" s="13">
        <v>8</v>
      </c>
      <c r="K185" s="13">
        <v>4</v>
      </c>
      <c r="L185" s="63">
        <v>16</v>
      </c>
      <c r="M185" s="62">
        <f t="shared" si="4"/>
        <v>25</v>
      </c>
      <c r="N185" s="14">
        <v>0</v>
      </c>
      <c r="O185" s="14" t="s">
        <v>176</v>
      </c>
      <c r="P185" s="67">
        <v>0</v>
      </c>
      <c r="Q185" s="67">
        <v>12</v>
      </c>
      <c r="R185" s="67">
        <v>0</v>
      </c>
      <c r="S185" s="39">
        <f t="shared" si="5"/>
        <v>25</v>
      </c>
      <c r="T185" s="13"/>
    </row>
    <row r="186" spans="1:20" x14ac:dyDescent="0.2">
      <c r="A186" s="68">
        <v>405</v>
      </c>
      <c r="B186" s="68" t="s">
        <v>382</v>
      </c>
      <c r="C186" s="68" t="s">
        <v>252</v>
      </c>
      <c r="D186" s="68" t="s">
        <v>251</v>
      </c>
      <c r="E186" s="68" t="s">
        <v>261</v>
      </c>
      <c r="F186" s="68" t="s">
        <v>260</v>
      </c>
      <c r="G186" s="68" t="s">
        <v>242</v>
      </c>
      <c r="H186" s="68" t="s">
        <v>313</v>
      </c>
      <c r="I186" s="68" t="s">
        <v>207</v>
      </c>
      <c r="J186" s="13">
        <v>11</v>
      </c>
      <c r="K186" s="13">
        <v>2</v>
      </c>
      <c r="L186" s="63">
        <v>8</v>
      </c>
      <c r="M186" s="62">
        <f t="shared" si="4"/>
        <v>25</v>
      </c>
      <c r="N186" s="14">
        <v>0</v>
      </c>
      <c r="O186" s="14" t="s">
        <v>176</v>
      </c>
      <c r="P186" s="67">
        <v>2</v>
      </c>
      <c r="Q186" s="67">
        <v>7</v>
      </c>
      <c r="R186" s="67">
        <v>28.6</v>
      </c>
      <c r="S186" s="39">
        <f t="shared" si="5"/>
        <v>-3.6000000000000014</v>
      </c>
      <c r="T186" s="13"/>
    </row>
    <row r="187" spans="1:20" x14ac:dyDescent="0.2">
      <c r="A187" s="68">
        <v>196</v>
      </c>
      <c r="B187" s="68" t="s">
        <v>381</v>
      </c>
      <c r="C187" s="68" t="s">
        <v>252</v>
      </c>
      <c r="D187" s="68" t="s">
        <v>251</v>
      </c>
      <c r="E187" s="68" t="s">
        <v>369</v>
      </c>
      <c r="F187" s="68" t="s">
        <v>368</v>
      </c>
      <c r="G187" s="68" t="s">
        <v>242</v>
      </c>
      <c r="H187" s="68" t="s">
        <v>313</v>
      </c>
      <c r="I187" s="68" t="s">
        <v>322</v>
      </c>
      <c r="J187" s="13">
        <v>6</v>
      </c>
      <c r="K187" s="13">
        <v>5</v>
      </c>
      <c r="L187" s="63">
        <v>20</v>
      </c>
      <c r="M187" s="62">
        <f t="shared" si="4"/>
        <v>25</v>
      </c>
      <c r="N187" s="14">
        <v>0</v>
      </c>
      <c r="O187" s="14" t="s">
        <v>176</v>
      </c>
      <c r="P187" s="12">
        <v>3</v>
      </c>
      <c r="Q187" s="12">
        <v>19</v>
      </c>
      <c r="R187" s="12">
        <v>15.8</v>
      </c>
      <c r="S187" s="39">
        <f t="shared" si="5"/>
        <v>9.1999999999999993</v>
      </c>
      <c r="T187" s="13" t="s">
        <v>206</v>
      </c>
    </row>
    <row r="188" spans="1:20" x14ac:dyDescent="0.2">
      <c r="A188" s="68">
        <v>404</v>
      </c>
      <c r="B188" s="68" t="s">
        <v>380</v>
      </c>
      <c r="C188" s="68" t="s">
        <v>252</v>
      </c>
      <c r="D188" s="68" t="s">
        <v>251</v>
      </c>
      <c r="E188" s="68" t="s">
        <v>261</v>
      </c>
      <c r="F188" s="68" t="s">
        <v>260</v>
      </c>
      <c r="G188" s="68" t="s">
        <v>242</v>
      </c>
      <c r="H188" s="68" t="s">
        <v>313</v>
      </c>
      <c r="I188" s="68" t="s">
        <v>222</v>
      </c>
      <c r="J188" s="13">
        <v>9</v>
      </c>
      <c r="K188" s="13">
        <v>2</v>
      </c>
      <c r="L188" s="63">
        <v>9</v>
      </c>
      <c r="M188" s="62">
        <f t="shared" si="4"/>
        <v>22.222222222222221</v>
      </c>
      <c r="N188" s="14">
        <v>0</v>
      </c>
      <c r="O188" s="14" t="s">
        <v>176</v>
      </c>
      <c r="P188" s="67">
        <v>1</v>
      </c>
      <c r="Q188" s="67">
        <v>10</v>
      </c>
      <c r="R188" s="67">
        <v>10</v>
      </c>
      <c r="S188" s="39">
        <f t="shared" si="5"/>
        <v>12.222222222222221</v>
      </c>
      <c r="T188" s="13"/>
    </row>
    <row r="189" spans="1:20" x14ac:dyDescent="0.2">
      <c r="A189" s="68">
        <v>195</v>
      </c>
      <c r="B189" s="68" t="s">
        <v>379</v>
      </c>
      <c r="C189" s="68" t="s">
        <v>252</v>
      </c>
      <c r="D189" s="68" t="s">
        <v>251</v>
      </c>
      <c r="E189" s="68" t="s">
        <v>261</v>
      </c>
      <c r="F189" s="68" t="s">
        <v>260</v>
      </c>
      <c r="G189" s="68" t="s">
        <v>242</v>
      </c>
      <c r="H189" s="68" t="s">
        <v>313</v>
      </c>
      <c r="I189" s="68" t="s">
        <v>215</v>
      </c>
      <c r="J189" s="13">
        <v>4</v>
      </c>
      <c r="K189" s="13">
        <v>6</v>
      </c>
      <c r="L189" s="63">
        <v>28</v>
      </c>
      <c r="M189" s="62">
        <f t="shared" si="4"/>
        <v>21.428571428571427</v>
      </c>
      <c r="N189" s="14">
        <v>0</v>
      </c>
      <c r="O189" s="14" t="s">
        <v>176</v>
      </c>
      <c r="P189" s="12" t="e">
        <v>#N/A</v>
      </c>
      <c r="Q189" s="12" t="e">
        <v>#N/A</v>
      </c>
      <c r="R189" s="12" t="e">
        <v>#N/A</v>
      </c>
      <c r="S189" s="39" t="e">
        <f t="shared" si="5"/>
        <v>#N/A</v>
      </c>
      <c r="T189" s="13" t="s">
        <v>206</v>
      </c>
    </row>
    <row r="190" spans="1:20" x14ac:dyDescent="0.2">
      <c r="A190" s="68">
        <v>214</v>
      </c>
      <c r="B190" s="68" t="s">
        <v>378</v>
      </c>
      <c r="C190" s="68" t="s">
        <v>252</v>
      </c>
      <c r="D190" s="68" t="s">
        <v>251</v>
      </c>
      <c r="E190" s="68" t="s">
        <v>257</v>
      </c>
      <c r="F190" s="68" t="s">
        <v>256</v>
      </c>
      <c r="G190" s="68" t="s">
        <v>242</v>
      </c>
      <c r="H190" s="68" t="s">
        <v>313</v>
      </c>
      <c r="I190" s="68" t="s">
        <v>207</v>
      </c>
      <c r="J190" s="13" t="s">
        <v>175</v>
      </c>
      <c r="K190" s="13">
        <v>2</v>
      </c>
      <c r="L190" s="63">
        <v>10</v>
      </c>
      <c r="M190" s="62">
        <f t="shared" si="4"/>
        <v>20</v>
      </c>
      <c r="N190" s="14">
        <v>0</v>
      </c>
      <c r="O190" s="14" t="s">
        <v>177</v>
      </c>
      <c r="P190" s="12" t="e">
        <v>#N/A</v>
      </c>
      <c r="Q190" s="12" t="e">
        <v>#N/A</v>
      </c>
      <c r="R190" s="12" t="e">
        <v>#N/A</v>
      </c>
      <c r="S190" s="39" t="e">
        <f t="shared" si="5"/>
        <v>#N/A</v>
      </c>
      <c r="T190" s="13" t="s">
        <v>206</v>
      </c>
    </row>
    <row r="191" spans="1:20" x14ac:dyDescent="0.2">
      <c r="A191" s="68">
        <v>422</v>
      </c>
      <c r="B191" s="68" t="s">
        <v>377</v>
      </c>
      <c r="C191" s="68" t="s">
        <v>252</v>
      </c>
      <c r="D191" s="68" t="s">
        <v>251</v>
      </c>
      <c r="E191" s="68" t="s">
        <v>369</v>
      </c>
      <c r="F191" s="68" t="s">
        <v>368</v>
      </c>
      <c r="G191" s="68" t="s">
        <v>242</v>
      </c>
      <c r="H191" s="68" t="s">
        <v>313</v>
      </c>
      <c r="I191" s="68" t="s">
        <v>207</v>
      </c>
      <c r="J191" s="13">
        <v>9</v>
      </c>
      <c r="K191" s="13">
        <v>2</v>
      </c>
      <c r="L191" s="63">
        <v>11</v>
      </c>
      <c r="M191" s="62">
        <f t="shared" si="4"/>
        <v>18.181818181818183</v>
      </c>
      <c r="N191" s="14">
        <v>0</v>
      </c>
      <c r="O191" s="14" t="s">
        <v>176</v>
      </c>
      <c r="P191" s="67">
        <v>1</v>
      </c>
      <c r="Q191" s="67">
        <v>9</v>
      </c>
      <c r="R191" s="67">
        <v>11.1</v>
      </c>
      <c r="S191" s="39">
        <f t="shared" si="5"/>
        <v>7.0818181818181838</v>
      </c>
      <c r="T191" s="13"/>
    </row>
    <row r="192" spans="1:20" x14ac:dyDescent="0.2">
      <c r="A192" s="68">
        <v>199</v>
      </c>
      <c r="B192" s="68" t="s">
        <v>376</v>
      </c>
      <c r="C192" s="68" t="s">
        <v>252</v>
      </c>
      <c r="D192" s="68" t="s">
        <v>251</v>
      </c>
      <c r="E192" s="68" t="s">
        <v>257</v>
      </c>
      <c r="F192" s="68" t="s">
        <v>256</v>
      </c>
      <c r="G192" s="68" t="s">
        <v>242</v>
      </c>
      <c r="H192" s="68" t="s">
        <v>313</v>
      </c>
      <c r="I192" s="68" t="s">
        <v>207</v>
      </c>
      <c r="J192" s="13">
        <v>12</v>
      </c>
      <c r="K192" s="13">
        <v>2</v>
      </c>
      <c r="L192" s="63">
        <v>13</v>
      </c>
      <c r="M192" s="62">
        <f t="shared" si="4"/>
        <v>15.384615384615385</v>
      </c>
      <c r="N192" s="14">
        <v>0</v>
      </c>
      <c r="O192" s="14" t="s">
        <v>176</v>
      </c>
      <c r="P192" s="12" t="e">
        <v>#N/A</v>
      </c>
      <c r="Q192" s="12" t="e">
        <v>#N/A</v>
      </c>
      <c r="R192" s="12" t="e">
        <v>#N/A</v>
      </c>
      <c r="S192" s="39" t="e">
        <f t="shared" si="5"/>
        <v>#N/A</v>
      </c>
      <c r="T192" s="13" t="s">
        <v>206</v>
      </c>
    </row>
    <row r="193" spans="1:20" x14ac:dyDescent="0.2">
      <c r="A193" s="68">
        <v>402</v>
      </c>
      <c r="B193" s="68" t="s">
        <v>375</v>
      </c>
      <c r="C193" s="68" t="s">
        <v>252</v>
      </c>
      <c r="D193" s="68" t="s">
        <v>251</v>
      </c>
      <c r="E193" s="68" t="s">
        <v>261</v>
      </c>
      <c r="F193" s="68" t="s">
        <v>260</v>
      </c>
      <c r="G193" s="68" t="s">
        <v>242</v>
      </c>
      <c r="H193" s="68" t="s">
        <v>313</v>
      </c>
      <c r="I193" s="68" t="s">
        <v>207</v>
      </c>
      <c r="J193" s="13">
        <v>21</v>
      </c>
      <c r="K193" s="13">
        <v>3</v>
      </c>
      <c r="L193" s="63">
        <v>21</v>
      </c>
      <c r="M193" s="62">
        <f t="shared" si="4"/>
        <v>14.285714285714285</v>
      </c>
      <c r="N193" s="14">
        <v>0</v>
      </c>
      <c r="O193" s="14" t="s">
        <v>176</v>
      </c>
      <c r="P193" s="67">
        <v>3</v>
      </c>
      <c r="Q193" s="67">
        <v>12</v>
      </c>
      <c r="R193" s="67">
        <v>25</v>
      </c>
      <c r="S193" s="39">
        <f t="shared" si="5"/>
        <v>-10.714285714285715</v>
      </c>
      <c r="T193" s="13"/>
    </row>
    <row r="194" spans="1:20" x14ac:dyDescent="0.2">
      <c r="A194" s="68">
        <v>175</v>
      </c>
      <c r="B194" s="68" t="s">
        <v>374</v>
      </c>
      <c r="C194" s="68" t="s">
        <v>252</v>
      </c>
      <c r="D194" s="68" t="s">
        <v>251</v>
      </c>
      <c r="E194" s="68" t="s">
        <v>369</v>
      </c>
      <c r="F194" s="68" t="s">
        <v>368</v>
      </c>
      <c r="G194" s="68" t="s">
        <v>242</v>
      </c>
      <c r="H194" s="68" t="s">
        <v>313</v>
      </c>
      <c r="I194" s="68" t="s">
        <v>207</v>
      </c>
      <c r="J194" s="13">
        <v>40</v>
      </c>
      <c r="K194" s="13">
        <v>7</v>
      </c>
      <c r="L194" s="63">
        <v>51</v>
      </c>
      <c r="M194" s="62">
        <f t="shared" ref="M194:M257" si="6">K194/L194*100</f>
        <v>13.725490196078432</v>
      </c>
      <c r="N194" s="14" t="s">
        <v>175</v>
      </c>
      <c r="O194" s="14" t="s">
        <v>176</v>
      </c>
      <c r="P194" s="67">
        <v>1</v>
      </c>
      <c r="Q194" s="67">
        <v>38</v>
      </c>
      <c r="R194" s="67">
        <v>2.6</v>
      </c>
      <c r="S194" s="39">
        <f t="shared" ref="S194:S257" si="7">M194-R194</f>
        <v>11.125490196078433</v>
      </c>
      <c r="T194" s="13"/>
    </row>
    <row r="195" spans="1:20" x14ac:dyDescent="0.2">
      <c r="A195" s="68">
        <v>421</v>
      </c>
      <c r="B195" s="68" t="s">
        <v>373</v>
      </c>
      <c r="C195" s="68" t="s">
        <v>252</v>
      </c>
      <c r="D195" s="68" t="s">
        <v>251</v>
      </c>
      <c r="E195" s="68" t="s">
        <v>257</v>
      </c>
      <c r="F195" s="68" t="s">
        <v>256</v>
      </c>
      <c r="G195" s="68" t="s">
        <v>242</v>
      </c>
      <c r="H195" s="68" t="s">
        <v>313</v>
      </c>
      <c r="I195" s="68" t="s">
        <v>207</v>
      </c>
      <c r="J195" s="13">
        <v>8</v>
      </c>
      <c r="K195" s="13">
        <v>1</v>
      </c>
      <c r="L195" s="63">
        <v>10</v>
      </c>
      <c r="M195" s="62">
        <f t="shared" si="6"/>
        <v>10</v>
      </c>
      <c r="N195" s="14">
        <v>0</v>
      </c>
      <c r="O195" s="14" t="s">
        <v>176</v>
      </c>
      <c r="P195" s="67">
        <v>1</v>
      </c>
      <c r="Q195" s="67">
        <v>10</v>
      </c>
      <c r="R195" s="67">
        <v>10</v>
      </c>
      <c r="S195" s="39">
        <f t="shared" si="7"/>
        <v>0</v>
      </c>
      <c r="T195" s="13"/>
    </row>
    <row r="196" spans="1:20" x14ac:dyDescent="0.2">
      <c r="A196" s="68">
        <v>174</v>
      </c>
      <c r="B196" s="68" t="s">
        <v>372</v>
      </c>
      <c r="C196" s="68" t="s">
        <v>252</v>
      </c>
      <c r="D196" s="68" t="s">
        <v>251</v>
      </c>
      <c r="E196" s="68" t="s">
        <v>369</v>
      </c>
      <c r="F196" s="68" t="s">
        <v>368</v>
      </c>
      <c r="G196" s="68" t="s">
        <v>242</v>
      </c>
      <c r="H196" s="68" t="s">
        <v>313</v>
      </c>
      <c r="I196" s="68" t="s">
        <v>215</v>
      </c>
      <c r="J196" s="13">
        <v>6</v>
      </c>
      <c r="K196" s="13">
        <v>3</v>
      </c>
      <c r="L196" s="63">
        <v>46</v>
      </c>
      <c r="M196" s="62">
        <f t="shared" si="6"/>
        <v>6.5217391304347823</v>
      </c>
      <c r="N196" s="14">
        <v>0</v>
      </c>
      <c r="O196" s="14" t="s">
        <v>176</v>
      </c>
      <c r="P196" s="67">
        <v>10</v>
      </c>
      <c r="Q196" s="67">
        <v>51</v>
      </c>
      <c r="R196" s="67">
        <v>19.600000000000001</v>
      </c>
      <c r="S196" s="39">
        <f t="shared" si="7"/>
        <v>-13.07826086956522</v>
      </c>
      <c r="T196" s="13"/>
    </row>
    <row r="197" spans="1:20" x14ac:dyDescent="0.2">
      <c r="A197" s="68">
        <v>465</v>
      </c>
      <c r="B197" s="68" t="s">
        <v>371</v>
      </c>
      <c r="C197" s="68" t="s">
        <v>252</v>
      </c>
      <c r="D197" s="68" t="s">
        <v>251</v>
      </c>
      <c r="E197" s="68" t="s">
        <v>257</v>
      </c>
      <c r="F197" s="68" t="s">
        <v>256</v>
      </c>
      <c r="G197" s="68" t="s">
        <v>242</v>
      </c>
      <c r="H197" s="68" t="s">
        <v>313</v>
      </c>
      <c r="I197" s="68" t="s">
        <v>207</v>
      </c>
      <c r="J197" s="13">
        <v>14</v>
      </c>
      <c r="K197" s="13">
        <v>1</v>
      </c>
      <c r="L197" s="63">
        <v>16</v>
      </c>
      <c r="M197" s="62">
        <f t="shared" si="6"/>
        <v>6.25</v>
      </c>
      <c r="N197" s="14">
        <v>0</v>
      </c>
      <c r="O197" s="14" t="s">
        <v>176</v>
      </c>
      <c r="P197" s="12" t="e">
        <v>#N/A</v>
      </c>
      <c r="Q197" s="12" t="e">
        <v>#N/A</v>
      </c>
      <c r="R197" s="12" t="e">
        <v>#N/A</v>
      </c>
      <c r="S197" s="39" t="e">
        <f t="shared" si="7"/>
        <v>#N/A</v>
      </c>
      <c r="T197" s="13" t="s">
        <v>206</v>
      </c>
    </row>
    <row r="198" spans="1:20" x14ac:dyDescent="0.2">
      <c r="A198" s="68">
        <v>394</v>
      </c>
      <c r="B198" s="68" t="s">
        <v>370</v>
      </c>
      <c r="C198" s="68" t="s">
        <v>252</v>
      </c>
      <c r="D198" s="68" t="s">
        <v>251</v>
      </c>
      <c r="E198" s="68" t="s">
        <v>369</v>
      </c>
      <c r="F198" s="68" t="s">
        <v>368</v>
      </c>
      <c r="G198" s="68" t="s">
        <v>242</v>
      </c>
      <c r="H198" s="68" t="s">
        <v>313</v>
      </c>
      <c r="I198" s="68" t="s">
        <v>207</v>
      </c>
      <c r="J198" s="13">
        <v>10</v>
      </c>
      <c r="K198" s="13">
        <v>0</v>
      </c>
      <c r="L198" s="63">
        <v>11</v>
      </c>
      <c r="M198" s="62">
        <f t="shared" si="6"/>
        <v>0</v>
      </c>
      <c r="N198" s="14">
        <v>0</v>
      </c>
      <c r="O198" s="14" t="s">
        <v>176</v>
      </c>
      <c r="P198" s="67">
        <v>1</v>
      </c>
      <c r="Q198" s="67">
        <v>11</v>
      </c>
      <c r="R198" s="67">
        <v>9.1</v>
      </c>
      <c r="S198" s="39">
        <f t="shared" si="7"/>
        <v>-9.1</v>
      </c>
      <c r="T198" s="13"/>
    </row>
    <row r="199" spans="1:20" x14ac:dyDescent="0.2">
      <c r="A199" s="68">
        <v>210</v>
      </c>
      <c r="B199" s="68" t="s">
        <v>367</v>
      </c>
      <c r="C199" s="68" t="s">
        <v>252</v>
      </c>
      <c r="D199" s="68" t="s">
        <v>251</v>
      </c>
      <c r="E199" s="68" t="s">
        <v>257</v>
      </c>
      <c r="F199" s="68" t="s">
        <v>256</v>
      </c>
      <c r="G199" s="68" t="s">
        <v>242</v>
      </c>
      <c r="H199" s="68" t="s">
        <v>313</v>
      </c>
      <c r="I199" s="68" t="s">
        <v>207</v>
      </c>
      <c r="J199" s="13" t="s">
        <v>175</v>
      </c>
      <c r="K199" s="13">
        <v>0</v>
      </c>
      <c r="L199" s="63">
        <v>5</v>
      </c>
      <c r="M199" s="62">
        <f t="shared" si="6"/>
        <v>0</v>
      </c>
      <c r="N199" s="14">
        <v>0</v>
      </c>
      <c r="O199" s="14" t="s">
        <v>177</v>
      </c>
      <c r="P199" s="12" t="e">
        <v>#N/A</v>
      </c>
      <c r="Q199" s="12" t="e">
        <v>#N/A</v>
      </c>
      <c r="R199" s="12" t="e">
        <v>#N/A</v>
      </c>
      <c r="S199" s="39" t="e">
        <f t="shared" si="7"/>
        <v>#N/A</v>
      </c>
      <c r="T199" s="13" t="s">
        <v>206</v>
      </c>
    </row>
    <row r="200" spans="1:20" x14ac:dyDescent="0.2">
      <c r="A200" s="68">
        <v>194</v>
      </c>
      <c r="B200" s="68" t="s">
        <v>366</v>
      </c>
      <c r="C200" s="68" t="s">
        <v>252</v>
      </c>
      <c r="D200" s="68" t="s">
        <v>251</v>
      </c>
      <c r="E200" s="68" t="s">
        <v>257</v>
      </c>
      <c r="F200" s="68" t="s">
        <v>256</v>
      </c>
      <c r="G200" s="68" t="s">
        <v>242</v>
      </c>
      <c r="H200" s="68" t="s">
        <v>313</v>
      </c>
      <c r="I200" s="68" t="s">
        <v>207</v>
      </c>
      <c r="J200" s="13" t="s">
        <v>175</v>
      </c>
      <c r="K200" s="13">
        <v>0</v>
      </c>
      <c r="L200" s="63">
        <v>9</v>
      </c>
      <c r="M200" s="62">
        <f t="shared" si="6"/>
        <v>0</v>
      </c>
      <c r="N200" s="14">
        <v>0</v>
      </c>
      <c r="O200" s="14" t="s">
        <v>177</v>
      </c>
      <c r="P200" s="12" t="e">
        <v>#N/A</v>
      </c>
      <c r="Q200" s="12" t="e">
        <v>#N/A</v>
      </c>
      <c r="R200" s="12" t="e">
        <v>#N/A</v>
      </c>
      <c r="S200" s="39" t="e">
        <f t="shared" si="7"/>
        <v>#N/A</v>
      </c>
      <c r="T200" s="13" t="s">
        <v>206</v>
      </c>
    </row>
    <row r="201" spans="1:20" x14ac:dyDescent="0.2">
      <c r="A201" s="68">
        <v>65</v>
      </c>
      <c r="B201" s="68" t="s">
        <v>365</v>
      </c>
      <c r="C201" s="68" t="s">
        <v>245</v>
      </c>
      <c r="D201" s="68" t="s">
        <v>212</v>
      </c>
      <c r="E201" s="68" t="s">
        <v>244</v>
      </c>
      <c r="F201" s="68" t="s">
        <v>243</v>
      </c>
      <c r="G201" s="68" t="s">
        <v>242</v>
      </c>
      <c r="H201" s="68" t="s">
        <v>313</v>
      </c>
      <c r="I201" s="68" t="s">
        <v>222</v>
      </c>
      <c r="J201" s="13">
        <v>90</v>
      </c>
      <c r="K201" s="13">
        <v>95</v>
      </c>
      <c r="L201" s="63">
        <v>136</v>
      </c>
      <c r="M201" s="62">
        <f t="shared" si="6"/>
        <v>69.85294117647058</v>
      </c>
      <c r="N201" s="14">
        <v>0</v>
      </c>
      <c r="O201" s="14" t="s">
        <v>176</v>
      </c>
      <c r="P201" s="67">
        <v>96</v>
      </c>
      <c r="Q201" s="67">
        <v>180</v>
      </c>
      <c r="R201" s="67">
        <v>53.3</v>
      </c>
      <c r="S201" s="39">
        <f t="shared" si="7"/>
        <v>16.552941176470583</v>
      </c>
      <c r="T201" s="13"/>
    </row>
    <row r="202" spans="1:20" x14ac:dyDescent="0.2">
      <c r="A202" s="68">
        <v>86</v>
      </c>
      <c r="B202" s="68" t="s">
        <v>364</v>
      </c>
      <c r="C202" s="68" t="s">
        <v>245</v>
      </c>
      <c r="D202" s="68" t="s">
        <v>212</v>
      </c>
      <c r="E202" s="68" t="s">
        <v>363</v>
      </c>
      <c r="F202" s="68" t="s">
        <v>362</v>
      </c>
      <c r="G202" s="68" t="s">
        <v>242</v>
      </c>
      <c r="H202" s="68" t="s">
        <v>313</v>
      </c>
      <c r="I202" s="68" t="s">
        <v>222</v>
      </c>
      <c r="J202" s="13">
        <v>92</v>
      </c>
      <c r="K202" s="13">
        <v>53</v>
      </c>
      <c r="L202" s="63">
        <v>125</v>
      </c>
      <c r="M202" s="62">
        <f t="shared" si="6"/>
        <v>42.4</v>
      </c>
      <c r="N202" s="14">
        <v>14</v>
      </c>
      <c r="O202" s="14" t="s">
        <v>179</v>
      </c>
      <c r="P202" s="67">
        <v>33</v>
      </c>
      <c r="Q202" s="67">
        <v>125</v>
      </c>
      <c r="R202" s="67">
        <v>26.4</v>
      </c>
      <c r="S202" s="39">
        <f t="shared" si="7"/>
        <v>16</v>
      </c>
      <c r="T202" s="13"/>
    </row>
    <row r="203" spans="1:20" x14ac:dyDescent="0.2">
      <c r="A203" s="68">
        <v>59</v>
      </c>
      <c r="B203" s="68" t="s">
        <v>361</v>
      </c>
      <c r="C203" s="68" t="s">
        <v>245</v>
      </c>
      <c r="D203" s="68" t="s">
        <v>212</v>
      </c>
      <c r="E203" s="68" t="s">
        <v>360</v>
      </c>
      <c r="F203" s="68" t="s">
        <v>359</v>
      </c>
      <c r="G203" s="68" t="s">
        <v>242</v>
      </c>
      <c r="H203" s="68" t="s">
        <v>313</v>
      </c>
      <c r="I203" s="68" t="s">
        <v>222</v>
      </c>
      <c r="J203" s="13">
        <v>30</v>
      </c>
      <c r="K203" s="13">
        <v>12</v>
      </c>
      <c r="L203" s="63">
        <v>50</v>
      </c>
      <c r="M203" s="62">
        <f t="shared" si="6"/>
        <v>24</v>
      </c>
      <c r="N203" s="14">
        <v>1</v>
      </c>
      <c r="O203" s="14" t="s">
        <v>176</v>
      </c>
      <c r="P203" s="67">
        <v>33</v>
      </c>
      <c r="Q203" s="67">
        <v>64</v>
      </c>
      <c r="R203" s="67">
        <v>51.6</v>
      </c>
      <c r="S203" s="39">
        <f t="shared" si="7"/>
        <v>-27.6</v>
      </c>
      <c r="T203" s="13"/>
    </row>
    <row r="204" spans="1:20" x14ac:dyDescent="0.2">
      <c r="A204" s="68">
        <v>71</v>
      </c>
      <c r="B204" s="68" t="s">
        <v>358</v>
      </c>
      <c r="C204" s="68" t="s">
        <v>231</v>
      </c>
      <c r="D204" s="68" t="s">
        <v>212</v>
      </c>
      <c r="E204" s="68" t="s">
        <v>235</v>
      </c>
      <c r="F204" s="68" t="s">
        <v>234</v>
      </c>
      <c r="G204" s="68" t="s">
        <v>228</v>
      </c>
      <c r="H204" s="68" t="s">
        <v>313</v>
      </c>
      <c r="I204" s="68" t="s">
        <v>222</v>
      </c>
      <c r="J204" s="13">
        <v>60</v>
      </c>
      <c r="K204" s="13">
        <v>76</v>
      </c>
      <c r="L204" s="63">
        <v>104</v>
      </c>
      <c r="M204" s="62">
        <f t="shared" si="6"/>
        <v>73.076923076923066</v>
      </c>
      <c r="N204" s="14">
        <v>14</v>
      </c>
      <c r="O204" s="14" t="s">
        <v>176</v>
      </c>
      <c r="P204" s="12" t="e">
        <v>#N/A</v>
      </c>
      <c r="Q204" s="12" t="e">
        <v>#N/A</v>
      </c>
      <c r="R204" s="12" t="e">
        <v>#N/A</v>
      </c>
      <c r="S204" s="39" t="e">
        <f t="shared" si="7"/>
        <v>#N/A</v>
      </c>
      <c r="T204" s="13" t="s">
        <v>206</v>
      </c>
    </row>
    <row r="205" spans="1:20" x14ac:dyDescent="0.2">
      <c r="A205" s="68">
        <v>485</v>
      </c>
      <c r="B205" s="68" t="s">
        <v>357</v>
      </c>
      <c r="C205" s="68" t="s">
        <v>231</v>
      </c>
      <c r="D205" s="68" t="s">
        <v>212</v>
      </c>
      <c r="E205" s="68" t="s">
        <v>230</v>
      </c>
      <c r="F205" s="68" t="s">
        <v>229</v>
      </c>
      <c r="G205" s="68" t="s">
        <v>228</v>
      </c>
      <c r="H205" s="68" t="s">
        <v>313</v>
      </c>
      <c r="I205" s="68" t="s">
        <v>302</v>
      </c>
      <c r="J205" s="13" t="s">
        <v>175</v>
      </c>
      <c r="K205" s="13">
        <v>12</v>
      </c>
      <c r="L205" s="63">
        <v>18</v>
      </c>
      <c r="M205" s="62">
        <f t="shared" si="6"/>
        <v>66.666666666666657</v>
      </c>
      <c r="N205" s="14" t="s">
        <v>175</v>
      </c>
      <c r="O205" s="14" t="s">
        <v>177</v>
      </c>
      <c r="P205" s="12" t="e">
        <v>#N/A</v>
      </c>
      <c r="Q205" s="12" t="e">
        <v>#N/A</v>
      </c>
      <c r="R205" s="12" t="e">
        <v>#N/A</v>
      </c>
      <c r="S205" s="39" t="e">
        <f t="shared" si="7"/>
        <v>#N/A</v>
      </c>
      <c r="T205" s="13" t="s">
        <v>206</v>
      </c>
    </row>
    <row r="206" spans="1:20" x14ac:dyDescent="0.2">
      <c r="A206" s="68">
        <v>74</v>
      </c>
      <c r="B206" s="68" t="s">
        <v>356</v>
      </c>
      <c r="C206" s="68" t="s">
        <v>231</v>
      </c>
      <c r="D206" s="68" t="s">
        <v>212</v>
      </c>
      <c r="E206" s="68" t="s">
        <v>235</v>
      </c>
      <c r="F206" s="68" t="s">
        <v>234</v>
      </c>
      <c r="G206" s="68" t="s">
        <v>228</v>
      </c>
      <c r="H206" s="68" t="s">
        <v>313</v>
      </c>
      <c r="I206" s="68" t="s">
        <v>222</v>
      </c>
      <c r="J206" s="13">
        <v>104</v>
      </c>
      <c r="K206" s="13">
        <v>110</v>
      </c>
      <c r="L206" s="63">
        <v>169</v>
      </c>
      <c r="M206" s="62">
        <f t="shared" si="6"/>
        <v>65.088757396449708</v>
      </c>
      <c r="N206" s="14">
        <v>0</v>
      </c>
      <c r="O206" s="14" t="s">
        <v>176</v>
      </c>
      <c r="P206" s="67">
        <v>97</v>
      </c>
      <c r="Q206" s="67">
        <v>181</v>
      </c>
      <c r="R206" s="67">
        <v>53.6</v>
      </c>
      <c r="S206" s="39">
        <f t="shared" si="7"/>
        <v>11.488757396449707</v>
      </c>
      <c r="T206" s="13"/>
    </row>
    <row r="207" spans="1:20" x14ac:dyDescent="0.2">
      <c r="A207" s="68">
        <v>486</v>
      </c>
      <c r="B207" s="68" t="s">
        <v>355</v>
      </c>
      <c r="C207" s="68" t="s">
        <v>231</v>
      </c>
      <c r="D207" s="68" t="s">
        <v>212</v>
      </c>
      <c r="E207" s="68" t="s">
        <v>230</v>
      </c>
      <c r="F207" s="68" t="s">
        <v>229</v>
      </c>
      <c r="G207" s="68" t="s">
        <v>228</v>
      </c>
      <c r="H207" s="68" t="s">
        <v>313</v>
      </c>
      <c r="I207" s="68" t="s">
        <v>302</v>
      </c>
      <c r="J207" s="13" t="s">
        <v>175</v>
      </c>
      <c r="K207" s="13">
        <v>6</v>
      </c>
      <c r="L207" s="63">
        <v>10</v>
      </c>
      <c r="M207" s="62">
        <f t="shared" si="6"/>
        <v>60</v>
      </c>
      <c r="N207" s="14" t="s">
        <v>175</v>
      </c>
      <c r="O207" s="14" t="s">
        <v>177</v>
      </c>
      <c r="P207" s="12" t="e">
        <v>#N/A</v>
      </c>
      <c r="Q207" s="12" t="e">
        <v>#N/A</v>
      </c>
      <c r="R207" s="12" t="e">
        <v>#N/A</v>
      </c>
      <c r="S207" s="39" t="e">
        <f t="shared" si="7"/>
        <v>#N/A</v>
      </c>
      <c r="T207" s="13" t="s">
        <v>206</v>
      </c>
    </row>
    <row r="208" spans="1:20" x14ac:dyDescent="0.2">
      <c r="A208" s="68">
        <v>69</v>
      </c>
      <c r="B208" s="68" t="s">
        <v>354</v>
      </c>
      <c r="C208" s="68" t="s">
        <v>231</v>
      </c>
      <c r="D208" s="68" t="s">
        <v>212</v>
      </c>
      <c r="E208" s="68" t="s">
        <v>230</v>
      </c>
      <c r="F208" s="68" t="s">
        <v>229</v>
      </c>
      <c r="G208" s="68" t="s">
        <v>228</v>
      </c>
      <c r="H208" s="68" t="s">
        <v>313</v>
      </c>
      <c r="I208" s="68" t="s">
        <v>222</v>
      </c>
      <c r="J208" s="13">
        <v>166</v>
      </c>
      <c r="K208" s="13">
        <v>160</v>
      </c>
      <c r="L208" s="63">
        <v>301</v>
      </c>
      <c r="M208" s="62">
        <f t="shared" si="6"/>
        <v>53.156146179402</v>
      </c>
      <c r="N208" s="14">
        <v>0</v>
      </c>
      <c r="O208" s="14" t="s">
        <v>176</v>
      </c>
      <c r="P208" s="67">
        <v>127</v>
      </c>
      <c r="Q208" s="67">
        <v>319</v>
      </c>
      <c r="R208" s="67">
        <v>39.799999999999997</v>
      </c>
      <c r="S208" s="39">
        <f t="shared" si="7"/>
        <v>13.356146179402003</v>
      </c>
      <c r="T208" s="13"/>
    </row>
    <row r="209" spans="1:20" x14ac:dyDescent="0.2">
      <c r="A209" s="68">
        <v>73</v>
      </c>
      <c r="B209" s="68" t="s">
        <v>353</v>
      </c>
      <c r="C209" s="68" t="s">
        <v>231</v>
      </c>
      <c r="D209" s="68" t="s">
        <v>212</v>
      </c>
      <c r="E209" s="68" t="s">
        <v>235</v>
      </c>
      <c r="F209" s="68" t="s">
        <v>234</v>
      </c>
      <c r="G209" s="68" t="s">
        <v>228</v>
      </c>
      <c r="H209" s="68" t="s">
        <v>313</v>
      </c>
      <c r="I209" s="68" t="s">
        <v>222</v>
      </c>
      <c r="J209" s="13">
        <v>38</v>
      </c>
      <c r="K209" s="13">
        <v>27</v>
      </c>
      <c r="L209" s="63">
        <v>58</v>
      </c>
      <c r="M209" s="62">
        <f t="shared" si="6"/>
        <v>46.551724137931032</v>
      </c>
      <c r="N209" s="14">
        <v>2</v>
      </c>
      <c r="O209" s="14" t="s">
        <v>177</v>
      </c>
      <c r="P209" s="12" t="e">
        <v>#N/A</v>
      </c>
      <c r="Q209" s="12" t="e">
        <v>#N/A</v>
      </c>
      <c r="R209" s="12" t="e">
        <v>#N/A</v>
      </c>
      <c r="S209" s="39" t="e">
        <f t="shared" si="7"/>
        <v>#N/A</v>
      </c>
      <c r="T209" s="13" t="s">
        <v>206</v>
      </c>
    </row>
    <row r="210" spans="1:20" x14ac:dyDescent="0.2">
      <c r="A210" s="68">
        <v>60</v>
      </c>
      <c r="B210" s="68" t="s">
        <v>352</v>
      </c>
      <c r="C210" s="68" t="s">
        <v>231</v>
      </c>
      <c r="D210" s="68" t="s">
        <v>212</v>
      </c>
      <c r="E210" s="68" t="s">
        <v>239</v>
      </c>
      <c r="F210" s="68" t="s">
        <v>238</v>
      </c>
      <c r="G210" s="68" t="s">
        <v>228</v>
      </c>
      <c r="H210" s="68" t="s">
        <v>313</v>
      </c>
      <c r="I210" s="68" t="s">
        <v>222</v>
      </c>
      <c r="J210" s="13">
        <v>34</v>
      </c>
      <c r="K210" s="13">
        <v>28</v>
      </c>
      <c r="L210" s="63">
        <v>90</v>
      </c>
      <c r="M210" s="62">
        <f t="shared" si="6"/>
        <v>31.111111111111111</v>
      </c>
      <c r="N210" s="14">
        <v>1</v>
      </c>
      <c r="O210" s="14" t="s">
        <v>179</v>
      </c>
      <c r="P210" s="12" t="e">
        <v>#N/A</v>
      </c>
      <c r="Q210" s="12" t="e">
        <v>#N/A</v>
      </c>
      <c r="R210" s="12" t="e">
        <v>#N/A</v>
      </c>
      <c r="S210" s="39" t="e">
        <f t="shared" si="7"/>
        <v>#N/A</v>
      </c>
      <c r="T210" s="13" t="s">
        <v>206</v>
      </c>
    </row>
    <row r="211" spans="1:20" x14ac:dyDescent="0.2">
      <c r="A211" s="68">
        <v>52</v>
      </c>
      <c r="B211" s="68" t="s">
        <v>351</v>
      </c>
      <c r="C211" s="68" t="s">
        <v>326</v>
      </c>
      <c r="D211" s="68" t="s">
        <v>311</v>
      </c>
      <c r="E211" s="68" t="s">
        <v>333</v>
      </c>
      <c r="F211" s="68" t="s">
        <v>332</v>
      </c>
      <c r="G211" s="68" t="s">
        <v>209</v>
      </c>
      <c r="H211" s="68" t="s">
        <v>313</v>
      </c>
      <c r="I211" s="68" t="s">
        <v>222</v>
      </c>
      <c r="J211" s="13">
        <v>23</v>
      </c>
      <c r="K211" s="13">
        <v>33</v>
      </c>
      <c r="L211" s="63">
        <v>36</v>
      </c>
      <c r="M211" s="62">
        <f t="shared" si="6"/>
        <v>91.666666666666657</v>
      </c>
      <c r="N211" s="14">
        <v>4</v>
      </c>
      <c r="O211" s="14" t="s">
        <v>176</v>
      </c>
      <c r="P211" s="67">
        <v>30</v>
      </c>
      <c r="Q211" s="67">
        <v>35</v>
      </c>
      <c r="R211" s="67">
        <v>85.7</v>
      </c>
      <c r="S211" s="39">
        <f t="shared" si="7"/>
        <v>5.9666666666666544</v>
      </c>
      <c r="T211" s="13"/>
    </row>
    <row r="212" spans="1:20" x14ac:dyDescent="0.2">
      <c r="A212" s="68">
        <v>55</v>
      </c>
      <c r="B212" s="68" t="s">
        <v>350</v>
      </c>
      <c r="C212" s="68" t="s">
        <v>326</v>
      </c>
      <c r="D212" s="68" t="s">
        <v>311</v>
      </c>
      <c r="E212" s="68" t="s">
        <v>333</v>
      </c>
      <c r="F212" s="68" t="s">
        <v>332</v>
      </c>
      <c r="G212" s="68" t="s">
        <v>209</v>
      </c>
      <c r="H212" s="68" t="s">
        <v>313</v>
      </c>
      <c r="I212" s="68" t="s">
        <v>222</v>
      </c>
      <c r="J212" s="13">
        <v>38</v>
      </c>
      <c r="K212" s="13">
        <v>42</v>
      </c>
      <c r="L212" s="63">
        <v>58</v>
      </c>
      <c r="M212" s="62">
        <f t="shared" si="6"/>
        <v>72.41379310344827</v>
      </c>
      <c r="N212" s="14">
        <v>8</v>
      </c>
      <c r="O212" s="14" t="s">
        <v>176</v>
      </c>
      <c r="P212" s="67">
        <v>35</v>
      </c>
      <c r="Q212" s="67">
        <v>58</v>
      </c>
      <c r="R212" s="67">
        <v>60.3</v>
      </c>
      <c r="S212" s="39">
        <f t="shared" si="7"/>
        <v>12.113793103448273</v>
      </c>
      <c r="T212" s="13"/>
    </row>
    <row r="213" spans="1:20" x14ac:dyDescent="0.2">
      <c r="A213" s="68">
        <v>78</v>
      </c>
      <c r="B213" s="68" t="s">
        <v>349</v>
      </c>
      <c r="C213" s="68" t="s">
        <v>326</v>
      </c>
      <c r="D213" s="68" t="s">
        <v>325</v>
      </c>
      <c r="E213" s="68" t="s">
        <v>329</v>
      </c>
      <c r="F213" s="68" t="s">
        <v>328</v>
      </c>
      <c r="G213" s="68" t="s">
        <v>228</v>
      </c>
      <c r="H213" s="68" t="s">
        <v>313</v>
      </c>
      <c r="I213" s="68" t="s">
        <v>222</v>
      </c>
      <c r="J213" s="13">
        <v>35</v>
      </c>
      <c r="K213" s="13">
        <v>38</v>
      </c>
      <c r="L213" s="63">
        <v>54.440000000000005</v>
      </c>
      <c r="M213" s="62">
        <f t="shared" si="6"/>
        <v>69.801616458486407</v>
      </c>
      <c r="N213" s="14">
        <v>0</v>
      </c>
      <c r="O213" s="14" t="s">
        <v>176</v>
      </c>
      <c r="P213" s="67">
        <v>60</v>
      </c>
      <c r="Q213" s="67">
        <v>83</v>
      </c>
      <c r="R213" s="67">
        <v>72.3</v>
      </c>
      <c r="S213" s="39">
        <f t="shared" si="7"/>
        <v>-2.49838354151359</v>
      </c>
      <c r="T213" s="13"/>
    </row>
    <row r="214" spans="1:20" x14ac:dyDescent="0.2">
      <c r="A214" s="68">
        <v>132</v>
      </c>
      <c r="B214" s="68" t="s">
        <v>348</v>
      </c>
      <c r="C214" s="68" t="s">
        <v>326</v>
      </c>
      <c r="D214" s="68" t="s">
        <v>311</v>
      </c>
      <c r="E214" s="68" t="s">
        <v>343</v>
      </c>
      <c r="F214" s="68" t="s">
        <v>342</v>
      </c>
      <c r="G214" s="68" t="s">
        <v>209</v>
      </c>
      <c r="H214" s="68" t="s">
        <v>313</v>
      </c>
      <c r="I214" s="68" t="s">
        <v>222</v>
      </c>
      <c r="J214" s="13">
        <v>44</v>
      </c>
      <c r="K214" s="13">
        <v>72</v>
      </c>
      <c r="L214" s="63">
        <v>109</v>
      </c>
      <c r="M214" s="62">
        <f t="shared" si="6"/>
        <v>66.055045871559642</v>
      </c>
      <c r="N214" s="14">
        <v>3</v>
      </c>
      <c r="O214" s="14" t="s">
        <v>179</v>
      </c>
      <c r="P214" s="67">
        <v>17</v>
      </c>
      <c r="Q214" s="67">
        <v>57</v>
      </c>
      <c r="R214" s="67">
        <v>29.8</v>
      </c>
      <c r="S214" s="39">
        <f t="shared" si="7"/>
        <v>36.255045871559645</v>
      </c>
      <c r="T214" s="13"/>
    </row>
    <row r="215" spans="1:20" x14ac:dyDescent="0.2">
      <c r="A215" s="68">
        <v>449</v>
      </c>
      <c r="B215" s="68" t="s">
        <v>347</v>
      </c>
      <c r="C215" s="68" t="s">
        <v>326</v>
      </c>
      <c r="D215" s="68" t="s">
        <v>311</v>
      </c>
      <c r="E215" s="68" t="s">
        <v>343</v>
      </c>
      <c r="F215" s="68" t="s">
        <v>342</v>
      </c>
      <c r="G215" s="68" t="s">
        <v>209</v>
      </c>
      <c r="H215" s="68" t="s">
        <v>313</v>
      </c>
      <c r="I215" s="68" t="s">
        <v>215</v>
      </c>
      <c r="J215" s="13">
        <v>32</v>
      </c>
      <c r="K215" s="13">
        <v>62</v>
      </c>
      <c r="L215" s="63">
        <v>95</v>
      </c>
      <c r="M215" s="62">
        <f t="shared" si="6"/>
        <v>65.26315789473685</v>
      </c>
      <c r="N215" s="14">
        <v>0</v>
      </c>
      <c r="O215" s="14" t="s">
        <v>176</v>
      </c>
      <c r="P215" s="12" t="e">
        <v>#N/A</v>
      </c>
      <c r="Q215" s="12" t="e">
        <v>#N/A</v>
      </c>
      <c r="R215" s="12" t="e">
        <v>#N/A</v>
      </c>
      <c r="S215" s="39" t="e">
        <f t="shared" si="7"/>
        <v>#N/A</v>
      </c>
      <c r="T215" s="13" t="s">
        <v>206</v>
      </c>
    </row>
    <row r="216" spans="1:20" x14ac:dyDescent="0.2">
      <c r="A216" s="68">
        <v>77</v>
      </c>
      <c r="B216" s="68" t="s">
        <v>346</v>
      </c>
      <c r="C216" s="68" t="s">
        <v>326</v>
      </c>
      <c r="D216" s="68" t="s">
        <v>325</v>
      </c>
      <c r="E216" s="68" t="s">
        <v>329</v>
      </c>
      <c r="F216" s="68" t="s">
        <v>328</v>
      </c>
      <c r="G216" s="68" t="s">
        <v>228</v>
      </c>
      <c r="H216" s="68" t="s">
        <v>313</v>
      </c>
      <c r="I216" s="68" t="s">
        <v>222</v>
      </c>
      <c r="J216" s="13">
        <v>20</v>
      </c>
      <c r="K216" s="13">
        <v>20</v>
      </c>
      <c r="L216" s="63">
        <v>40</v>
      </c>
      <c r="M216" s="62">
        <f t="shared" si="6"/>
        <v>50</v>
      </c>
      <c r="N216" s="14">
        <v>0</v>
      </c>
      <c r="O216" s="14" t="s">
        <v>179</v>
      </c>
      <c r="P216" s="12" t="e">
        <v>#N/A</v>
      </c>
      <c r="Q216" s="12" t="e">
        <v>#N/A</v>
      </c>
      <c r="R216" s="12" t="e">
        <v>#N/A</v>
      </c>
      <c r="S216" s="39" t="e">
        <f t="shared" si="7"/>
        <v>#N/A</v>
      </c>
      <c r="T216" s="13" t="s">
        <v>206</v>
      </c>
    </row>
    <row r="217" spans="1:20" x14ac:dyDescent="0.2">
      <c r="A217" s="68">
        <v>356</v>
      </c>
      <c r="B217" s="68" t="s">
        <v>345</v>
      </c>
      <c r="C217" s="68" t="s">
        <v>326</v>
      </c>
      <c r="D217" s="68" t="s">
        <v>311</v>
      </c>
      <c r="E217" s="68" t="s">
        <v>333</v>
      </c>
      <c r="F217" s="68" t="s">
        <v>332</v>
      </c>
      <c r="G217" s="68" t="s">
        <v>209</v>
      </c>
      <c r="H217" s="68" t="s">
        <v>313</v>
      </c>
      <c r="I217" s="68" t="s">
        <v>207</v>
      </c>
      <c r="J217" s="13">
        <v>10</v>
      </c>
      <c r="K217" s="13">
        <v>14</v>
      </c>
      <c r="L217" s="63">
        <v>28</v>
      </c>
      <c r="M217" s="62">
        <f t="shared" si="6"/>
        <v>50</v>
      </c>
      <c r="N217" s="14">
        <v>0</v>
      </c>
      <c r="O217" s="14" t="s">
        <v>176</v>
      </c>
      <c r="P217" s="67">
        <v>11</v>
      </c>
      <c r="Q217" s="67">
        <v>23</v>
      </c>
      <c r="R217" s="67">
        <v>47.8</v>
      </c>
      <c r="S217" s="39">
        <f t="shared" si="7"/>
        <v>2.2000000000000028</v>
      </c>
      <c r="T217" s="13"/>
    </row>
    <row r="218" spans="1:20" x14ac:dyDescent="0.2">
      <c r="A218" s="68">
        <v>58</v>
      </c>
      <c r="B218" s="68" t="s">
        <v>344</v>
      </c>
      <c r="C218" s="68" t="s">
        <v>326</v>
      </c>
      <c r="D218" s="68" t="s">
        <v>311</v>
      </c>
      <c r="E218" s="68" t="s">
        <v>343</v>
      </c>
      <c r="F218" s="68" t="s">
        <v>342</v>
      </c>
      <c r="G218" s="68" t="s">
        <v>209</v>
      </c>
      <c r="H218" s="68" t="s">
        <v>313</v>
      </c>
      <c r="I218" s="68" t="s">
        <v>222</v>
      </c>
      <c r="J218" s="13">
        <v>50</v>
      </c>
      <c r="K218" s="13">
        <v>49</v>
      </c>
      <c r="L218" s="63">
        <v>98</v>
      </c>
      <c r="M218" s="62">
        <f t="shared" si="6"/>
        <v>50</v>
      </c>
      <c r="N218" s="14">
        <v>3</v>
      </c>
      <c r="O218" s="14" t="s">
        <v>176</v>
      </c>
      <c r="P218" s="67">
        <v>55</v>
      </c>
      <c r="Q218" s="67">
        <v>100</v>
      </c>
      <c r="R218" s="67">
        <v>55</v>
      </c>
      <c r="S218" s="39">
        <f t="shared" si="7"/>
        <v>-5</v>
      </c>
      <c r="T218" s="13"/>
    </row>
    <row r="219" spans="1:20" x14ac:dyDescent="0.2">
      <c r="A219" s="68">
        <v>56</v>
      </c>
      <c r="B219" s="68" t="s">
        <v>341</v>
      </c>
      <c r="C219" s="68" t="s">
        <v>326</v>
      </c>
      <c r="D219" s="68" t="s">
        <v>311</v>
      </c>
      <c r="E219" s="68" t="s">
        <v>333</v>
      </c>
      <c r="F219" s="68" t="s">
        <v>332</v>
      </c>
      <c r="G219" s="68" t="s">
        <v>209</v>
      </c>
      <c r="H219" s="68" t="s">
        <v>313</v>
      </c>
      <c r="I219" s="68" t="s">
        <v>222</v>
      </c>
      <c r="J219" s="13">
        <v>63</v>
      </c>
      <c r="K219" s="13">
        <v>32</v>
      </c>
      <c r="L219" s="63">
        <v>70</v>
      </c>
      <c r="M219" s="62">
        <f t="shared" si="6"/>
        <v>45.714285714285715</v>
      </c>
      <c r="N219" s="14">
        <v>0</v>
      </c>
      <c r="O219" s="14" t="s">
        <v>176</v>
      </c>
      <c r="P219" s="67">
        <v>24</v>
      </c>
      <c r="Q219" s="67">
        <v>77</v>
      </c>
      <c r="R219" s="67">
        <v>31.2</v>
      </c>
      <c r="S219" s="39">
        <f t="shared" si="7"/>
        <v>14.514285714285716</v>
      </c>
      <c r="T219" s="13"/>
    </row>
    <row r="220" spans="1:20" x14ac:dyDescent="0.2">
      <c r="A220" s="68">
        <v>53</v>
      </c>
      <c r="B220" s="68" t="s">
        <v>340</v>
      </c>
      <c r="C220" s="68" t="s">
        <v>326</v>
      </c>
      <c r="D220" s="68" t="s">
        <v>311</v>
      </c>
      <c r="E220" s="68" t="s">
        <v>333</v>
      </c>
      <c r="F220" s="68" t="s">
        <v>332</v>
      </c>
      <c r="G220" s="68" t="s">
        <v>209</v>
      </c>
      <c r="H220" s="68" t="s">
        <v>313</v>
      </c>
      <c r="I220" s="68" t="s">
        <v>222</v>
      </c>
      <c r="J220" s="13">
        <v>22</v>
      </c>
      <c r="K220" s="13">
        <v>19</v>
      </c>
      <c r="L220" s="63">
        <v>42</v>
      </c>
      <c r="M220" s="62">
        <f t="shared" si="6"/>
        <v>45.238095238095241</v>
      </c>
      <c r="N220" s="14">
        <v>7</v>
      </c>
      <c r="O220" s="14" t="s">
        <v>176</v>
      </c>
      <c r="P220" s="67">
        <v>27</v>
      </c>
      <c r="Q220" s="67">
        <v>43</v>
      </c>
      <c r="R220" s="67">
        <v>62.8</v>
      </c>
      <c r="S220" s="39">
        <f t="shared" si="7"/>
        <v>-17.561904761904756</v>
      </c>
      <c r="T220" s="13"/>
    </row>
    <row r="221" spans="1:20" x14ac:dyDescent="0.2">
      <c r="A221" s="68">
        <v>84</v>
      </c>
      <c r="B221" s="68" t="s">
        <v>339</v>
      </c>
      <c r="C221" s="68" t="s">
        <v>326</v>
      </c>
      <c r="D221" s="68" t="s">
        <v>325</v>
      </c>
      <c r="E221" s="68" t="s">
        <v>324</v>
      </c>
      <c r="F221" s="68" t="s">
        <v>323</v>
      </c>
      <c r="G221" s="68" t="s">
        <v>228</v>
      </c>
      <c r="H221" s="68" t="s">
        <v>313</v>
      </c>
      <c r="I221" s="68" t="s">
        <v>222</v>
      </c>
      <c r="J221" s="13">
        <v>48</v>
      </c>
      <c r="K221" s="13">
        <v>40</v>
      </c>
      <c r="L221" s="63">
        <v>95</v>
      </c>
      <c r="M221" s="62">
        <f t="shared" si="6"/>
        <v>42.105263157894733</v>
      </c>
      <c r="N221" s="14">
        <v>0</v>
      </c>
      <c r="O221" s="14" t="s">
        <v>179</v>
      </c>
      <c r="P221" s="67">
        <v>57</v>
      </c>
      <c r="Q221" s="67">
        <v>100</v>
      </c>
      <c r="R221" s="67">
        <v>57</v>
      </c>
      <c r="S221" s="39">
        <f t="shared" si="7"/>
        <v>-14.894736842105267</v>
      </c>
      <c r="T221" s="13"/>
    </row>
    <row r="222" spans="1:20" x14ac:dyDescent="0.2">
      <c r="A222" s="68">
        <v>392</v>
      </c>
      <c r="B222" s="68" t="s">
        <v>338</v>
      </c>
      <c r="C222" s="68" t="s">
        <v>326</v>
      </c>
      <c r="D222" s="68" t="s">
        <v>325</v>
      </c>
      <c r="E222" s="68" t="s">
        <v>324</v>
      </c>
      <c r="F222" s="68" t="s">
        <v>323</v>
      </c>
      <c r="G222" s="68" t="s">
        <v>228</v>
      </c>
      <c r="H222" s="68" t="s">
        <v>313</v>
      </c>
      <c r="I222" s="68" t="s">
        <v>222</v>
      </c>
      <c r="J222" s="13">
        <v>48</v>
      </c>
      <c r="K222" s="13">
        <v>40</v>
      </c>
      <c r="L222" s="63">
        <v>96</v>
      </c>
      <c r="M222" s="62">
        <f t="shared" si="6"/>
        <v>41.666666666666671</v>
      </c>
      <c r="N222" s="14">
        <v>0</v>
      </c>
      <c r="O222" s="14" t="s">
        <v>177</v>
      </c>
      <c r="P222" s="12" t="e">
        <v>#N/A</v>
      </c>
      <c r="Q222" s="12" t="e">
        <v>#N/A</v>
      </c>
      <c r="R222" s="12" t="e">
        <v>#N/A</v>
      </c>
      <c r="S222" s="39" t="e">
        <f t="shared" si="7"/>
        <v>#N/A</v>
      </c>
      <c r="T222" s="13" t="s">
        <v>206</v>
      </c>
    </row>
    <row r="223" spans="1:20" x14ac:dyDescent="0.2">
      <c r="A223" s="68">
        <v>79</v>
      </c>
      <c r="B223" s="68" t="s">
        <v>337</v>
      </c>
      <c r="C223" s="68" t="s">
        <v>326</v>
      </c>
      <c r="D223" s="68" t="s">
        <v>325</v>
      </c>
      <c r="E223" s="68" t="s">
        <v>329</v>
      </c>
      <c r="F223" s="68" t="s">
        <v>328</v>
      </c>
      <c r="G223" s="68" t="s">
        <v>228</v>
      </c>
      <c r="H223" s="68" t="s">
        <v>313</v>
      </c>
      <c r="I223" s="68" t="s">
        <v>286</v>
      </c>
      <c r="J223" s="13">
        <v>82</v>
      </c>
      <c r="K223" s="13">
        <v>60</v>
      </c>
      <c r="L223" s="63">
        <v>152</v>
      </c>
      <c r="M223" s="62">
        <f t="shared" si="6"/>
        <v>39.473684210526315</v>
      </c>
      <c r="N223" s="14">
        <v>5</v>
      </c>
      <c r="O223" s="14" t="s">
        <v>179</v>
      </c>
      <c r="P223" s="67">
        <v>64</v>
      </c>
      <c r="Q223" s="67">
        <v>135</v>
      </c>
      <c r="R223" s="67">
        <v>47.4</v>
      </c>
      <c r="S223" s="39">
        <f t="shared" si="7"/>
        <v>-7.9263157894736835</v>
      </c>
      <c r="T223" s="13"/>
    </row>
    <row r="224" spans="1:20" x14ac:dyDescent="0.2">
      <c r="A224" s="68">
        <v>54</v>
      </c>
      <c r="B224" s="68" t="s">
        <v>336</v>
      </c>
      <c r="C224" s="68" t="s">
        <v>326</v>
      </c>
      <c r="D224" s="68" t="s">
        <v>311</v>
      </c>
      <c r="E224" s="68" t="s">
        <v>333</v>
      </c>
      <c r="F224" s="68" t="s">
        <v>332</v>
      </c>
      <c r="G224" s="68" t="s">
        <v>209</v>
      </c>
      <c r="H224" s="68" t="s">
        <v>313</v>
      </c>
      <c r="I224" s="68" t="s">
        <v>222</v>
      </c>
      <c r="J224" s="13">
        <v>20</v>
      </c>
      <c r="K224" s="13">
        <v>13</v>
      </c>
      <c r="L224" s="63">
        <v>33</v>
      </c>
      <c r="M224" s="62">
        <f t="shared" si="6"/>
        <v>39.393939393939391</v>
      </c>
      <c r="N224" s="14">
        <v>0</v>
      </c>
      <c r="O224" s="14" t="s">
        <v>179</v>
      </c>
      <c r="P224" s="67">
        <v>8</v>
      </c>
      <c r="Q224" s="67">
        <v>36</v>
      </c>
      <c r="R224" s="67">
        <v>22.2</v>
      </c>
      <c r="S224" s="39">
        <f t="shared" si="7"/>
        <v>17.193939393939392</v>
      </c>
      <c r="T224" s="13"/>
    </row>
    <row r="225" spans="1:20" x14ac:dyDescent="0.2">
      <c r="A225" s="68">
        <v>83</v>
      </c>
      <c r="B225" s="68" t="s">
        <v>335</v>
      </c>
      <c r="C225" s="68" t="s">
        <v>326</v>
      </c>
      <c r="D225" s="68" t="s">
        <v>325</v>
      </c>
      <c r="E225" s="68" t="s">
        <v>324</v>
      </c>
      <c r="F225" s="68" t="s">
        <v>323</v>
      </c>
      <c r="G225" s="68" t="s">
        <v>228</v>
      </c>
      <c r="H225" s="68" t="s">
        <v>313</v>
      </c>
      <c r="I225" s="68" t="s">
        <v>222</v>
      </c>
      <c r="J225" s="13">
        <v>64</v>
      </c>
      <c r="K225" s="13">
        <v>50</v>
      </c>
      <c r="L225" s="63">
        <v>127</v>
      </c>
      <c r="M225" s="62">
        <f t="shared" si="6"/>
        <v>39.370078740157481</v>
      </c>
      <c r="N225" s="14">
        <v>0</v>
      </c>
      <c r="O225" s="14" t="s">
        <v>176</v>
      </c>
      <c r="P225" s="67">
        <v>26</v>
      </c>
      <c r="Q225" s="67">
        <v>127</v>
      </c>
      <c r="R225" s="67">
        <v>20.5</v>
      </c>
      <c r="S225" s="39">
        <f t="shared" si="7"/>
        <v>18.870078740157481</v>
      </c>
      <c r="T225" s="13"/>
    </row>
    <row r="226" spans="1:20" x14ac:dyDescent="0.2">
      <c r="A226" s="68">
        <v>448</v>
      </c>
      <c r="B226" s="68" t="s">
        <v>334</v>
      </c>
      <c r="C226" s="68" t="s">
        <v>326</v>
      </c>
      <c r="D226" s="68" t="s">
        <v>311</v>
      </c>
      <c r="E226" s="68" t="s">
        <v>333</v>
      </c>
      <c r="F226" s="68" t="s">
        <v>332</v>
      </c>
      <c r="G226" s="68" t="s">
        <v>209</v>
      </c>
      <c r="H226" s="68" t="s">
        <v>313</v>
      </c>
      <c r="I226" s="68" t="s">
        <v>215</v>
      </c>
      <c r="J226" s="13">
        <v>10</v>
      </c>
      <c r="K226" s="13">
        <v>16</v>
      </c>
      <c r="L226" s="63">
        <v>49</v>
      </c>
      <c r="M226" s="62">
        <f t="shared" si="6"/>
        <v>32.653061224489797</v>
      </c>
      <c r="N226" s="14">
        <v>0</v>
      </c>
      <c r="O226" s="14" t="s">
        <v>176</v>
      </c>
      <c r="P226" s="12" t="e">
        <v>#N/A</v>
      </c>
      <c r="Q226" s="12" t="e">
        <v>#N/A</v>
      </c>
      <c r="R226" s="12" t="e">
        <v>#N/A</v>
      </c>
      <c r="S226" s="39" t="e">
        <f t="shared" si="7"/>
        <v>#N/A</v>
      </c>
      <c r="T226" s="13" t="s">
        <v>206</v>
      </c>
    </row>
    <row r="227" spans="1:20" x14ac:dyDescent="0.2">
      <c r="A227" s="68">
        <v>80</v>
      </c>
      <c r="B227" s="68" t="s">
        <v>331</v>
      </c>
      <c r="C227" s="68" t="s">
        <v>326</v>
      </c>
      <c r="D227" s="68" t="s">
        <v>325</v>
      </c>
      <c r="E227" s="68" t="s">
        <v>329</v>
      </c>
      <c r="F227" s="68" t="s">
        <v>328</v>
      </c>
      <c r="G227" s="68" t="s">
        <v>228</v>
      </c>
      <c r="H227" s="68" t="s">
        <v>313</v>
      </c>
      <c r="I227" s="68" t="s">
        <v>222</v>
      </c>
      <c r="J227" s="13">
        <v>23</v>
      </c>
      <c r="K227" s="13">
        <v>13</v>
      </c>
      <c r="L227" s="63">
        <v>40</v>
      </c>
      <c r="M227" s="62">
        <f t="shared" si="6"/>
        <v>32.5</v>
      </c>
      <c r="N227" s="14">
        <v>0</v>
      </c>
      <c r="O227" s="14" t="s">
        <v>179</v>
      </c>
      <c r="P227" s="67">
        <v>18</v>
      </c>
      <c r="Q227" s="67">
        <v>49</v>
      </c>
      <c r="R227" s="67">
        <v>36.700000000000003</v>
      </c>
      <c r="S227" s="39">
        <f t="shared" si="7"/>
        <v>-4.2000000000000028</v>
      </c>
      <c r="T227" s="13"/>
    </row>
    <row r="228" spans="1:20" x14ac:dyDescent="0.2">
      <c r="A228" s="68">
        <v>76</v>
      </c>
      <c r="B228" s="68" t="s">
        <v>330</v>
      </c>
      <c r="C228" s="68" t="s">
        <v>326</v>
      </c>
      <c r="D228" s="68" t="s">
        <v>325</v>
      </c>
      <c r="E228" s="68" t="s">
        <v>329</v>
      </c>
      <c r="F228" s="68" t="s">
        <v>328</v>
      </c>
      <c r="G228" s="68" t="s">
        <v>228</v>
      </c>
      <c r="H228" s="68" t="s">
        <v>313</v>
      </c>
      <c r="I228" s="68" t="s">
        <v>222</v>
      </c>
      <c r="J228" s="13">
        <v>28</v>
      </c>
      <c r="K228" s="13">
        <v>25</v>
      </c>
      <c r="L228" s="63">
        <v>106</v>
      </c>
      <c r="M228" s="62">
        <f t="shared" si="6"/>
        <v>23.584905660377359</v>
      </c>
      <c r="N228" s="14">
        <v>2</v>
      </c>
      <c r="O228" s="14" t="s">
        <v>176</v>
      </c>
      <c r="P228" s="67">
        <v>13</v>
      </c>
      <c r="Q228" s="67">
        <v>52</v>
      </c>
      <c r="R228" s="67">
        <v>25</v>
      </c>
      <c r="S228" s="39">
        <f t="shared" si="7"/>
        <v>-1.415094339622641</v>
      </c>
      <c r="T228" s="13"/>
    </row>
    <row r="229" spans="1:20" x14ac:dyDescent="0.2">
      <c r="A229" s="68">
        <v>434</v>
      </c>
      <c r="B229" s="68" t="s">
        <v>327</v>
      </c>
      <c r="C229" s="68" t="s">
        <v>326</v>
      </c>
      <c r="D229" s="68" t="s">
        <v>325</v>
      </c>
      <c r="E229" s="68" t="s">
        <v>324</v>
      </c>
      <c r="F229" s="68" t="s">
        <v>323</v>
      </c>
      <c r="G229" s="68" t="s">
        <v>228</v>
      </c>
      <c r="H229" s="68" t="s">
        <v>313</v>
      </c>
      <c r="I229" s="68" t="s">
        <v>322</v>
      </c>
      <c r="J229" s="13">
        <v>85</v>
      </c>
      <c r="K229" s="13">
        <v>26</v>
      </c>
      <c r="L229" s="63">
        <v>193</v>
      </c>
      <c r="M229" s="62">
        <f t="shared" si="6"/>
        <v>13.471502590673575</v>
      </c>
      <c r="N229" s="14">
        <v>1</v>
      </c>
      <c r="O229" s="14" t="s">
        <v>179</v>
      </c>
      <c r="P229" s="67">
        <v>23</v>
      </c>
      <c r="Q229" s="67">
        <v>176</v>
      </c>
      <c r="R229" s="67">
        <v>13.1</v>
      </c>
      <c r="S229" s="39">
        <f t="shared" si="7"/>
        <v>0.37150259067357538</v>
      </c>
      <c r="T229" s="13"/>
    </row>
    <row r="230" spans="1:20" x14ac:dyDescent="0.2">
      <c r="A230" s="68">
        <v>49</v>
      </c>
      <c r="B230" s="68" t="s">
        <v>321</v>
      </c>
      <c r="C230" s="68" t="s">
        <v>213</v>
      </c>
      <c r="D230" s="68" t="s">
        <v>212</v>
      </c>
      <c r="E230" s="68" t="s">
        <v>220</v>
      </c>
      <c r="F230" s="68" t="s">
        <v>219</v>
      </c>
      <c r="G230" s="68" t="s">
        <v>209</v>
      </c>
      <c r="H230" s="68" t="s">
        <v>313</v>
      </c>
      <c r="I230" s="68" t="s">
        <v>222</v>
      </c>
      <c r="J230" s="13">
        <v>39</v>
      </c>
      <c r="K230" s="13">
        <v>50</v>
      </c>
      <c r="L230" s="63">
        <v>62</v>
      </c>
      <c r="M230" s="62">
        <f t="shared" si="6"/>
        <v>80.645161290322577</v>
      </c>
      <c r="N230" s="14">
        <v>3</v>
      </c>
      <c r="O230" s="14" t="s">
        <v>179</v>
      </c>
      <c r="P230" s="67">
        <v>46</v>
      </c>
      <c r="Q230" s="67">
        <v>53</v>
      </c>
      <c r="R230" s="67">
        <v>86.8</v>
      </c>
      <c r="S230" s="39">
        <f t="shared" si="7"/>
        <v>-6.1548387096774206</v>
      </c>
      <c r="T230" s="13"/>
    </row>
    <row r="231" spans="1:20" x14ac:dyDescent="0.2">
      <c r="A231" s="68">
        <v>45</v>
      </c>
      <c r="B231" s="68" t="s">
        <v>320</v>
      </c>
      <c r="C231" s="68" t="s">
        <v>213</v>
      </c>
      <c r="D231" s="68" t="s">
        <v>212</v>
      </c>
      <c r="E231" s="68" t="s">
        <v>211</v>
      </c>
      <c r="F231" s="68" t="s">
        <v>210</v>
      </c>
      <c r="G231" s="68" t="s">
        <v>209</v>
      </c>
      <c r="H231" s="68" t="s">
        <v>313</v>
      </c>
      <c r="I231" s="68" t="s">
        <v>222</v>
      </c>
      <c r="J231" s="13">
        <v>100</v>
      </c>
      <c r="K231" s="13">
        <v>91</v>
      </c>
      <c r="L231" s="63">
        <v>129</v>
      </c>
      <c r="M231" s="62">
        <f t="shared" si="6"/>
        <v>70.542635658914733</v>
      </c>
      <c r="N231" s="14" t="s">
        <v>175</v>
      </c>
      <c r="O231" s="14" t="s">
        <v>176</v>
      </c>
      <c r="P231" s="67">
        <v>64</v>
      </c>
      <c r="Q231" s="67">
        <v>119</v>
      </c>
      <c r="R231" s="67">
        <v>53.8</v>
      </c>
      <c r="S231" s="39">
        <f t="shared" si="7"/>
        <v>16.742635658914736</v>
      </c>
      <c r="T231" s="13"/>
    </row>
    <row r="232" spans="1:20" x14ac:dyDescent="0.2">
      <c r="A232" s="68">
        <v>48</v>
      </c>
      <c r="B232" s="68" t="s">
        <v>319</v>
      </c>
      <c r="C232" s="68" t="s">
        <v>213</v>
      </c>
      <c r="D232" s="68" t="s">
        <v>212</v>
      </c>
      <c r="E232" s="68" t="s">
        <v>217</v>
      </c>
      <c r="F232" s="68" t="s">
        <v>216</v>
      </c>
      <c r="G232" s="68" t="s">
        <v>209</v>
      </c>
      <c r="H232" s="68" t="s">
        <v>313</v>
      </c>
      <c r="I232" s="68" t="s">
        <v>222</v>
      </c>
      <c r="J232" s="13">
        <v>36</v>
      </c>
      <c r="K232" s="13">
        <v>50</v>
      </c>
      <c r="L232" s="63">
        <v>72</v>
      </c>
      <c r="M232" s="62">
        <f t="shared" si="6"/>
        <v>69.444444444444443</v>
      </c>
      <c r="N232" s="14">
        <v>1</v>
      </c>
      <c r="O232" s="14" t="s">
        <v>176</v>
      </c>
      <c r="P232" s="67">
        <v>50</v>
      </c>
      <c r="Q232" s="67">
        <v>74</v>
      </c>
      <c r="R232" s="67">
        <v>67.599999999999994</v>
      </c>
      <c r="S232" s="39">
        <f t="shared" si="7"/>
        <v>1.8444444444444485</v>
      </c>
      <c r="T232" s="13"/>
    </row>
    <row r="233" spans="1:20" x14ac:dyDescent="0.2">
      <c r="A233" s="68">
        <v>44</v>
      </c>
      <c r="B233" s="68" t="s">
        <v>318</v>
      </c>
      <c r="C233" s="68" t="s">
        <v>213</v>
      </c>
      <c r="D233" s="68" t="s">
        <v>212</v>
      </c>
      <c r="E233" s="68" t="s">
        <v>211</v>
      </c>
      <c r="F233" s="68" t="s">
        <v>210</v>
      </c>
      <c r="G233" s="68" t="s">
        <v>209</v>
      </c>
      <c r="H233" s="68" t="s">
        <v>313</v>
      </c>
      <c r="I233" s="68" t="s">
        <v>222</v>
      </c>
      <c r="J233" s="13">
        <v>50</v>
      </c>
      <c r="K233" s="13">
        <v>40</v>
      </c>
      <c r="L233" s="63">
        <v>62</v>
      </c>
      <c r="M233" s="62">
        <f t="shared" si="6"/>
        <v>64.516129032258064</v>
      </c>
      <c r="N233" s="14">
        <v>10</v>
      </c>
      <c r="O233" s="14" t="s">
        <v>176</v>
      </c>
      <c r="P233" s="67">
        <v>40</v>
      </c>
      <c r="Q233" s="67">
        <v>66</v>
      </c>
      <c r="R233" s="67">
        <v>60.6</v>
      </c>
      <c r="S233" s="39">
        <f t="shared" si="7"/>
        <v>3.9161290322580626</v>
      </c>
      <c r="T233" s="13"/>
    </row>
    <row r="234" spans="1:20" x14ac:dyDescent="0.2">
      <c r="A234" s="68">
        <v>46</v>
      </c>
      <c r="B234" s="68" t="s">
        <v>317</v>
      </c>
      <c r="C234" s="68" t="s">
        <v>213</v>
      </c>
      <c r="D234" s="68" t="s">
        <v>212</v>
      </c>
      <c r="E234" s="68" t="s">
        <v>217</v>
      </c>
      <c r="F234" s="68" t="s">
        <v>216</v>
      </c>
      <c r="G234" s="68" t="s">
        <v>209</v>
      </c>
      <c r="H234" s="68" t="s">
        <v>313</v>
      </c>
      <c r="I234" s="68" t="s">
        <v>222</v>
      </c>
      <c r="J234" s="13">
        <v>23</v>
      </c>
      <c r="K234" s="13">
        <v>30</v>
      </c>
      <c r="L234" s="63">
        <v>47</v>
      </c>
      <c r="M234" s="62">
        <f t="shared" si="6"/>
        <v>63.829787234042556</v>
      </c>
      <c r="N234" s="14">
        <v>6</v>
      </c>
      <c r="O234" s="14" t="s">
        <v>177</v>
      </c>
      <c r="P234" s="12" t="e">
        <v>#N/A</v>
      </c>
      <c r="Q234" s="12" t="e">
        <v>#N/A</v>
      </c>
      <c r="R234" s="12" t="e">
        <v>#N/A</v>
      </c>
      <c r="S234" s="39" t="e">
        <f t="shared" si="7"/>
        <v>#N/A</v>
      </c>
      <c r="T234" s="13" t="s">
        <v>206</v>
      </c>
    </row>
    <row r="235" spans="1:20" x14ac:dyDescent="0.2">
      <c r="A235" s="68">
        <v>51</v>
      </c>
      <c r="B235" s="68" t="s">
        <v>316</v>
      </c>
      <c r="C235" s="68" t="s">
        <v>213</v>
      </c>
      <c r="D235" s="68" t="s">
        <v>212</v>
      </c>
      <c r="E235" s="68" t="s">
        <v>220</v>
      </c>
      <c r="F235" s="68" t="s">
        <v>219</v>
      </c>
      <c r="G235" s="68" t="s">
        <v>209</v>
      </c>
      <c r="H235" s="68" t="s">
        <v>313</v>
      </c>
      <c r="I235" s="68" t="s">
        <v>222</v>
      </c>
      <c r="J235" s="13">
        <v>198</v>
      </c>
      <c r="K235" s="13">
        <v>233</v>
      </c>
      <c r="L235" s="63">
        <v>437</v>
      </c>
      <c r="M235" s="62">
        <f t="shared" si="6"/>
        <v>53.318077803203657</v>
      </c>
      <c r="N235" s="14">
        <v>44</v>
      </c>
      <c r="O235" s="14" t="s">
        <v>176</v>
      </c>
      <c r="P235" s="67">
        <v>248</v>
      </c>
      <c r="Q235" s="67">
        <v>427</v>
      </c>
      <c r="R235" s="67">
        <v>58.1</v>
      </c>
      <c r="S235" s="39">
        <f t="shared" si="7"/>
        <v>-4.7819221967963443</v>
      </c>
      <c r="T235" s="13"/>
    </row>
    <row r="236" spans="1:20" x14ac:dyDescent="0.2">
      <c r="A236" s="68">
        <v>47</v>
      </c>
      <c r="B236" s="68" t="s">
        <v>315</v>
      </c>
      <c r="C236" s="68" t="s">
        <v>213</v>
      </c>
      <c r="D236" s="68" t="s">
        <v>212</v>
      </c>
      <c r="E236" s="68" t="s">
        <v>217</v>
      </c>
      <c r="F236" s="68" t="s">
        <v>216</v>
      </c>
      <c r="G236" s="68" t="s">
        <v>209</v>
      </c>
      <c r="H236" s="68" t="s">
        <v>313</v>
      </c>
      <c r="I236" s="68" t="s">
        <v>222</v>
      </c>
      <c r="J236" s="13">
        <v>16</v>
      </c>
      <c r="K236" s="13">
        <v>26</v>
      </c>
      <c r="L236" s="63">
        <v>49</v>
      </c>
      <c r="M236" s="62">
        <f t="shared" si="6"/>
        <v>53.061224489795919</v>
      </c>
      <c r="N236" s="14">
        <v>3</v>
      </c>
      <c r="O236" s="14" t="s">
        <v>179</v>
      </c>
      <c r="P236" s="67">
        <v>30</v>
      </c>
      <c r="Q236" s="67">
        <v>49</v>
      </c>
      <c r="R236" s="67">
        <v>61.2</v>
      </c>
      <c r="S236" s="39">
        <f t="shared" si="7"/>
        <v>-8.1387755102040842</v>
      </c>
      <c r="T236" s="13"/>
    </row>
    <row r="237" spans="1:20" x14ac:dyDescent="0.2">
      <c r="A237" s="68">
        <v>198</v>
      </c>
      <c r="B237" s="68" t="s">
        <v>314</v>
      </c>
      <c r="C237" s="68" t="s">
        <v>213</v>
      </c>
      <c r="D237" s="68" t="s">
        <v>212</v>
      </c>
      <c r="E237" s="68" t="s">
        <v>211</v>
      </c>
      <c r="F237" s="68" t="s">
        <v>210</v>
      </c>
      <c r="G237" s="68" t="s">
        <v>209</v>
      </c>
      <c r="H237" s="68" t="s">
        <v>313</v>
      </c>
      <c r="I237" s="68" t="s">
        <v>215</v>
      </c>
      <c r="J237" s="13">
        <v>167</v>
      </c>
      <c r="K237" s="13">
        <v>147</v>
      </c>
      <c r="L237" s="63">
        <v>440</v>
      </c>
      <c r="M237" s="62">
        <f t="shared" si="6"/>
        <v>33.409090909090914</v>
      </c>
      <c r="N237" s="14">
        <v>9</v>
      </c>
      <c r="O237" s="14" t="s">
        <v>179</v>
      </c>
      <c r="P237" s="67">
        <v>90</v>
      </c>
      <c r="Q237" s="67">
        <v>320</v>
      </c>
      <c r="R237" s="67">
        <v>28.1</v>
      </c>
      <c r="S237" s="39">
        <f t="shared" si="7"/>
        <v>5.3090909090909122</v>
      </c>
      <c r="T237" s="13"/>
    </row>
    <row r="238" spans="1:20" x14ac:dyDescent="0.2">
      <c r="A238" s="68">
        <v>277</v>
      </c>
      <c r="B238" s="68" t="s">
        <v>312</v>
      </c>
      <c r="C238" s="68" t="s">
        <v>307</v>
      </c>
      <c r="D238" s="68" t="s">
        <v>311</v>
      </c>
      <c r="E238" s="68" t="s">
        <v>310</v>
      </c>
      <c r="F238" s="68" t="s">
        <v>309</v>
      </c>
      <c r="G238" s="68" t="s">
        <v>209</v>
      </c>
      <c r="H238" s="68" t="s">
        <v>208</v>
      </c>
      <c r="I238" s="68" t="s">
        <v>222</v>
      </c>
      <c r="J238" s="13">
        <v>61</v>
      </c>
      <c r="K238" s="13">
        <v>42</v>
      </c>
      <c r="L238" s="63">
        <v>72</v>
      </c>
      <c r="M238" s="62">
        <f t="shared" si="6"/>
        <v>58.333333333333336</v>
      </c>
      <c r="N238" s="14">
        <v>0</v>
      </c>
      <c r="O238" s="14" t="s">
        <v>177</v>
      </c>
      <c r="P238" s="12" t="e">
        <v>#N/A</v>
      </c>
      <c r="Q238" s="12" t="e">
        <v>#N/A</v>
      </c>
      <c r="R238" s="12" t="e">
        <v>#N/A</v>
      </c>
      <c r="S238" s="39" t="e">
        <f t="shared" si="7"/>
        <v>#N/A</v>
      </c>
      <c r="T238" s="13" t="s">
        <v>206</v>
      </c>
    </row>
    <row r="239" spans="1:20" x14ac:dyDescent="0.2">
      <c r="A239" s="68">
        <v>321</v>
      </c>
      <c r="B239" s="68" t="s">
        <v>308</v>
      </c>
      <c r="C239" s="68" t="s">
        <v>307</v>
      </c>
      <c r="D239" s="68" t="s">
        <v>306</v>
      </c>
      <c r="E239" s="68" t="s">
        <v>305</v>
      </c>
      <c r="F239" s="68" t="s">
        <v>304</v>
      </c>
      <c r="G239" s="68" t="s">
        <v>303</v>
      </c>
      <c r="H239" s="68" t="s">
        <v>208</v>
      </c>
      <c r="I239" s="68" t="s">
        <v>302</v>
      </c>
      <c r="J239" s="13">
        <v>12</v>
      </c>
      <c r="K239" s="13">
        <v>3</v>
      </c>
      <c r="L239" s="63">
        <v>23</v>
      </c>
      <c r="M239" s="62">
        <f t="shared" si="6"/>
        <v>13.043478260869565</v>
      </c>
      <c r="N239" s="14">
        <v>2</v>
      </c>
      <c r="O239" s="14" t="s">
        <v>177</v>
      </c>
      <c r="P239" s="12" t="e">
        <v>#N/A</v>
      </c>
      <c r="Q239" s="12" t="e">
        <v>#N/A</v>
      </c>
      <c r="R239" s="12" t="e">
        <v>#N/A</v>
      </c>
      <c r="S239" s="39" t="e">
        <f t="shared" si="7"/>
        <v>#N/A</v>
      </c>
      <c r="T239" s="13" t="s">
        <v>206</v>
      </c>
    </row>
    <row r="240" spans="1:20" x14ac:dyDescent="0.2">
      <c r="A240" s="68">
        <v>255</v>
      </c>
      <c r="B240" s="68" t="s">
        <v>301</v>
      </c>
      <c r="C240" s="68" t="s">
        <v>300</v>
      </c>
      <c r="D240" s="68" t="s">
        <v>299</v>
      </c>
      <c r="E240" s="68" t="s">
        <v>298</v>
      </c>
      <c r="F240" s="68" t="s">
        <v>297</v>
      </c>
      <c r="G240" s="68" t="s">
        <v>296</v>
      </c>
      <c r="H240" s="68" t="s">
        <v>208</v>
      </c>
      <c r="I240" s="68" t="s">
        <v>215</v>
      </c>
      <c r="J240" s="13">
        <v>201</v>
      </c>
      <c r="K240" s="13">
        <v>159</v>
      </c>
      <c r="L240" s="63">
        <v>641</v>
      </c>
      <c r="M240" s="62">
        <f t="shared" si="6"/>
        <v>24.804992199687987</v>
      </c>
      <c r="N240" s="14">
        <v>34</v>
      </c>
      <c r="O240" s="14" t="s">
        <v>177</v>
      </c>
      <c r="P240" s="67">
        <v>166</v>
      </c>
      <c r="Q240" s="67">
        <v>624</v>
      </c>
      <c r="R240" s="67">
        <v>26.6</v>
      </c>
      <c r="S240" s="39">
        <f t="shared" si="7"/>
        <v>-1.795007800312014</v>
      </c>
      <c r="T240" s="13"/>
    </row>
    <row r="241" spans="1:20" x14ac:dyDescent="0.2">
      <c r="A241" s="68">
        <v>302</v>
      </c>
      <c r="B241" s="68" t="s">
        <v>295</v>
      </c>
      <c r="C241" s="68" t="s">
        <v>267</v>
      </c>
      <c r="D241" s="68" t="s">
        <v>266</v>
      </c>
      <c r="E241" s="68" t="s">
        <v>287</v>
      </c>
      <c r="F241" s="68" t="s">
        <v>276</v>
      </c>
      <c r="G241" s="68" t="s">
        <v>263</v>
      </c>
      <c r="H241" s="68" t="s">
        <v>208</v>
      </c>
      <c r="I241" s="68" t="s">
        <v>215</v>
      </c>
      <c r="J241" s="13">
        <v>6</v>
      </c>
      <c r="K241" s="13">
        <v>6</v>
      </c>
      <c r="L241" s="63">
        <v>6</v>
      </c>
      <c r="M241" s="62">
        <f t="shared" si="6"/>
        <v>100</v>
      </c>
      <c r="N241" s="14">
        <v>0</v>
      </c>
      <c r="O241" s="14" t="s">
        <v>179</v>
      </c>
      <c r="P241" s="67">
        <v>3</v>
      </c>
      <c r="Q241" s="67">
        <v>3</v>
      </c>
      <c r="R241" s="67">
        <v>100</v>
      </c>
      <c r="S241" s="39">
        <f t="shared" si="7"/>
        <v>0</v>
      </c>
      <c r="T241" s="13"/>
    </row>
    <row r="242" spans="1:20" x14ac:dyDescent="0.2">
      <c r="A242" s="68">
        <v>444</v>
      </c>
      <c r="B242" s="68" t="s">
        <v>294</v>
      </c>
      <c r="C242" s="68" t="s">
        <v>267</v>
      </c>
      <c r="D242" s="68" t="s">
        <v>266</v>
      </c>
      <c r="E242" s="68" t="s">
        <v>287</v>
      </c>
      <c r="F242" s="68" t="s">
        <v>276</v>
      </c>
      <c r="G242" s="68" t="s">
        <v>263</v>
      </c>
      <c r="H242" s="68" t="s">
        <v>208</v>
      </c>
      <c r="I242" s="68" t="s">
        <v>215</v>
      </c>
      <c r="J242" s="13">
        <v>4</v>
      </c>
      <c r="K242" s="13">
        <v>10</v>
      </c>
      <c r="L242" s="63">
        <v>12</v>
      </c>
      <c r="M242" s="62">
        <f t="shared" si="6"/>
        <v>83.333333333333343</v>
      </c>
      <c r="N242" s="14">
        <v>0</v>
      </c>
      <c r="O242" s="14" t="s">
        <v>179</v>
      </c>
      <c r="P242" s="12" t="e">
        <v>#N/A</v>
      </c>
      <c r="Q242" s="12" t="e">
        <v>#N/A</v>
      </c>
      <c r="R242" s="12" t="e">
        <v>#N/A</v>
      </c>
      <c r="S242" s="39" t="e">
        <f t="shared" si="7"/>
        <v>#N/A</v>
      </c>
      <c r="T242" s="13" t="s">
        <v>206</v>
      </c>
    </row>
    <row r="243" spans="1:20" x14ac:dyDescent="0.2">
      <c r="A243" s="68">
        <v>329</v>
      </c>
      <c r="B243" s="68" t="s">
        <v>293</v>
      </c>
      <c r="C243" s="68" t="s">
        <v>267</v>
      </c>
      <c r="D243" s="68" t="s">
        <v>266</v>
      </c>
      <c r="E243" s="68" t="s">
        <v>277</v>
      </c>
      <c r="F243" s="68" t="s">
        <v>276</v>
      </c>
      <c r="G243" s="68" t="s">
        <v>263</v>
      </c>
      <c r="H243" s="68" t="s">
        <v>208</v>
      </c>
      <c r="I243" s="68" t="s">
        <v>215</v>
      </c>
      <c r="J243" s="13">
        <v>6</v>
      </c>
      <c r="K243" s="13">
        <v>9</v>
      </c>
      <c r="L243" s="63">
        <v>11</v>
      </c>
      <c r="M243" s="62">
        <f t="shared" si="6"/>
        <v>81.818181818181827</v>
      </c>
      <c r="N243" s="14">
        <v>0</v>
      </c>
      <c r="O243" s="14" t="s">
        <v>179</v>
      </c>
      <c r="P243" s="67">
        <v>8</v>
      </c>
      <c r="Q243" s="67">
        <v>14</v>
      </c>
      <c r="R243" s="67">
        <v>57.1</v>
      </c>
      <c r="S243" s="39">
        <f t="shared" si="7"/>
        <v>24.718181818181826</v>
      </c>
      <c r="T243" s="13"/>
    </row>
    <row r="244" spans="1:20" x14ac:dyDescent="0.2">
      <c r="A244" s="68">
        <v>299</v>
      </c>
      <c r="B244" s="68" t="s">
        <v>292</v>
      </c>
      <c r="C244" s="68" t="s">
        <v>267</v>
      </c>
      <c r="D244" s="68" t="s">
        <v>266</v>
      </c>
      <c r="E244" s="68" t="s">
        <v>287</v>
      </c>
      <c r="F244" s="68" t="s">
        <v>276</v>
      </c>
      <c r="G244" s="68" t="s">
        <v>263</v>
      </c>
      <c r="H244" s="68" t="s">
        <v>208</v>
      </c>
      <c r="I244" s="68" t="s">
        <v>215</v>
      </c>
      <c r="J244" s="13">
        <v>27</v>
      </c>
      <c r="K244" s="13">
        <v>35</v>
      </c>
      <c r="L244" s="63">
        <v>44</v>
      </c>
      <c r="M244" s="62">
        <f t="shared" si="6"/>
        <v>79.545454545454547</v>
      </c>
      <c r="N244" s="14">
        <v>0</v>
      </c>
      <c r="O244" s="14" t="s">
        <v>176</v>
      </c>
      <c r="P244" s="67">
        <v>35</v>
      </c>
      <c r="Q244" s="67">
        <v>45</v>
      </c>
      <c r="R244" s="67">
        <v>77.8</v>
      </c>
      <c r="S244" s="39">
        <f t="shared" si="7"/>
        <v>1.7454545454545496</v>
      </c>
      <c r="T244" s="13"/>
    </row>
    <row r="245" spans="1:20" x14ac:dyDescent="0.2">
      <c r="A245" s="68">
        <v>442</v>
      </c>
      <c r="B245" s="68" t="s">
        <v>291</v>
      </c>
      <c r="C245" s="68" t="s">
        <v>267</v>
      </c>
      <c r="D245" s="68" t="s">
        <v>266</v>
      </c>
      <c r="E245" s="68" t="s">
        <v>287</v>
      </c>
      <c r="F245" s="68" t="s">
        <v>276</v>
      </c>
      <c r="G245" s="68" t="s">
        <v>263</v>
      </c>
      <c r="H245" s="68" t="s">
        <v>208</v>
      </c>
      <c r="I245" s="68" t="s">
        <v>215</v>
      </c>
      <c r="J245" s="13">
        <v>27</v>
      </c>
      <c r="K245" s="13">
        <v>55</v>
      </c>
      <c r="L245" s="63">
        <v>71</v>
      </c>
      <c r="M245" s="62">
        <f t="shared" si="6"/>
        <v>77.464788732394368</v>
      </c>
      <c r="N245" s="14">
        <v>1</v>
      </c>
      <c r="O245" s="14" t="s">
        <v>177</v>
      </c>
      <c r="P245" s="12" t="e">
        <v>#N/A</v>
      </c>
      <c r="Q245" s="12" t="e">
        <v>#N/A</v>
      </c>
      <c r="R245" s="12" t="e">
        <v>#N/A</v>
      </c>
      <c r="S245" s="39" t="e">
        <f t="shared" si="7"/>
        <v>#N/A</v>
      </c>
      <c r="T245" s="13" t="s">
        <v>206</v>
      </c>
    </row>
    <row r="246" spans="1:20" x14ac:dyDescent="0.2">
      <c r="A246" s="68">
        <v>231</v>
      </c>
      <c r="B246" s="68" t="s">
        <v>290</v>
      </c>
      <c r="C246" s="68" t="s">
        <v>267</v>
      </c>
      <c r="D246" s="68" t="s">
        <v>266</v>
      </c>
      <c r="E246" s="68" t="s">
        <v>277</v>
      </c>
      <c r="F246" s="68" t="s">
        <v>276</v>
      </c>
      <c r="G246" s="68" t="s">
        <v>263</v>
      </c>
      <c r="H246" s="68" t="s">
        <v>208</v>
      </c>
      <c r="I246" s="68" t="s">
        <v>222</v>
      </c>
      <c r="J246" s="13">
        <v>44</v>
      </c>
      <c r="K246" s="13">
        <v>59</v>
      </c>
      <c r="L246" s="63">
        <v>88</v>
      </c>
      <c r="M246" s="62">
        <f t="shared" si="6"/>
        <v>67.045454545454547</v>
      </c>
      <c r="N246" s="14">
        <v>2</v>
      </c>
      <c r="O246" s="14" t="s">
        <v>179</v>
      </c>
      <c r="P246" s="12" t="e">
        <v>#N/A</v>
      </c>
      <c r="Q246" s="12" t="e">
        <v>#N/A</v>
      </c>
      <c r="R246" s="12" t="e">
        <v>#N/A</v>
      </c>
      <c r="S246" s="39" t="e">
        <f t="shared" si="7"/>
        <v>#N/A</v>
      </c>
      <c r="T246" s="13" t="s">
        <v>206</v>
      </c>
    </row>
    <row r="247" spans="1:20" x14ac:dyDescent="0.2">
      <c r="A247" s="68">
        <v>284</v>
      </c>
      <c r="B247" s="68" t="s">
        <v>289</v>
      </c>
      <c r="C247" s="68" t="s">
        <v>267</v>
      </c>
      <c r="D247" s="68" t="s">
        <v>266</v>
      </c>
      <c r="E247" s="68" t="s">
        <v>274</v>
      </c>
      <c r="F247" s="68" t="s">
        <v>273</v>
      </c>
      <c r="G247" s="68" t="s">
        <v>263</v>
      </c>
      <c r="H247" s="68" t="s">
        <v>208</v>
      </c>
      <c r="I247" s="68" t="s">
        <v>215</v>
      </c>
      <c r="J247" s="13">
        <v>6</v>
      </c>
      <c r="K247" s="13">
        <v>2</v>
      </c>
      <c r="L247" s="63">
        <v>3</v>
      </c>
      <c r="M247" s="62">
        <f t="shared" si="6"/>
        <v>66.666666666666657</v>
      </c>
      <c r="N247" s="14">
        <v>0</v>
      </c>
      <c r="O247" s="14" t="s">
        <v>177</v>
      </c>
      <c r="P247" s="12" t="e">
        <v>#N/A</v>
      </c>
      <c r="Q247" s="12" t="e">
        <v>#N/A</v>
      </c>
      <c r="R247" s="12" t="e">
        <v>#N/A</v>
      </c>
      <c r="S247" s="39" t="e">
        <f t="shared" si="7"/>
        <v>#N/A</v>
      </c>
      <c r="T247" s="13" t="s">
        <v>206</v>
      </c>
    </row>
    <row r="248" spans="1:20" x14ac:dyDescent="0.2">
      <c r="A248" s="68">
        <v>260</v>
      </c>
      <c r="B248" s="68" t="s">
        <v>288</v>
      </c>
      <c r="C248" s="68" t="s">
        <v>267</v>
      </c>
      <c r="D248" s="68" t="s">
        <v>266</v>
      </c>
      <c r="E248" s="68" t="s">
        <v>287</v>
      </c>
      <c r="F248" s="68" t="s">
        <v>276</v>
      </c>
      <c r="G248" s="68" t="s">
        <v>263</v>
      </c>
      <c r="H248" s="68" t="s">
        <v>208</v>
      </c>
      <c r="I248" s="68" t="s">
        <v>286</v>
      </c>
      <c r="J248" s="13">
        <v>107</v>
      </c>
      <c r="K248" s="13">
        <v>219</v>
      </c>
      <c r="L248" s="63">
        <v>355</v>
      </c>
      <c r="M248" s="62">
        <f t="shared" si="6"/>
        <v>61.690140845070417</v>
      </c>
      <c r="N248" s="14">
        <v>46</v>
      </c>
      <c r="O248" s="14" t="s">
        <v>176</v>
      </c>
      <c r="P248" s="67">
        <v>199</v>
      </c>
      <c r="Q248" s="67">
        <v>338</v>
      </c>
      <c r="R248" s="67">
        <v>58.9</v>
      </c>
      <c r="S248" s="39">
        <f t="shared" si="7"/>
        <v>2.7901408450704182</v>
      </c>
      <c r="T248" s="13"/>
    </row>
    <row r="249" spans="1:20" x14ac:dyDescent="0.2">
      <c r="A249" s="68">
        <v>287</v>
      </c>
      <c r="B249" s="68" t="s">
        <v>285</v>
      </c>
      <c r="C249" s="68" t="s">
        <v>267</v>
      </c>
      <c r="D249" s="68" t="s">
        <v>266</v>
      </c>
      <c r="E249" s="68" t="s">
        <v>274</v>
      </c>
      <c r="F249" s="68" t="s">
        <v>273</v>
      </c>
      <c r="G249" s="68" t="s">
        <v>263</v>
      </c>
      <c r="H249" s="68" t="s">
        <v>208</v>
      </c>
      <c r="I249" s="68" t="s">
        <v>215</v>
      </c>
      <c r="J249" s="13">
        <v>14</v>
      </c>
      <c r="K249" s="13">
        <v>3</v>
      </c>
      <c r="L249" s="63">
        <v>5</v>
      </c>
      <c r="M249" s="62">
        <f t="shared" si="6"/>
        <v>60</v>
      </c>
      <c r="N249" s="14" t="s">
        <v>175</v>
      </c>
      <c r="O249" s="14" t="s">
        <v>179</v>
      </c>
      <c r="P249" s="67">
        <v>5</v>
      </c>
      <c r="Q249" s="67">
        <v>5</v>
      </c>
      <c r="R249" s="67">
        <v>100</v>
      </c>
      <c r="S249" s="39">
        <f t="shared" si="7"/>
        <v>-40</v>
      </c>
      <c r="T249" s="13"/>
    </row>
    <row r="250" spans="1:20" x14ac:dyDescent="0.2">
      <c r="A250" s="68">
        <v>291</v>
      </c>
      <c r="B250" s="68" t="s">
        <v>284</v>
      </c>
      <c r="C250" s="68" t="s">
        <v>267</v>
      </c>
      <c r="D250" s="68" t="s">
        <v>266</v>
      </c>
      <c r="E250" s="68" t="s">
        <v>277</v>
      </c>
      <c r="F250" s="68" t="s">
        <v>276</v>
      </c>
      <c r="G250" s="68" t="s">
        <v>263</v>
      </c>
      <c r="H250" s="68" t="s">
        <v>208</v>
      </c>
      <c r="I250" s="68" t="s">
        <v>215</v>
      </c>
      <c r="J250" s="13">
        <v>8</v>
      </c>
      <c r="K250" s="13">
        <v>13</v>
      </c>
      <c r="L250" s="63">
        <v>23</v>
      </c>
      <c r="M250" s="62">
        <f t="shared" si="6"/>
        <v>56.521739130434781</v>
      </c>
      <c r="N250" s="14">
        <v>0</v>
      </c>
      <c r="O250" s="14" t="s">
        <v>179</v>
      </c>
      <c r="P250" s="67">
        <v>10</v>
      </c>
      <c r="Q250" s="67">
        <v>25</v>
      </c>
      <c r="R250" s="67">
        <v>40</v>
      </c>
      <c r="S250" s="39">
        <f t="shared" si="7"/>
        <v>16.521739130434781</v>
      </c>
      <c r="T250" s="13"/>
    </row>
    <row r="251" spans="1:20" x14ac:dyDescent="0.2">
      <c r="A251" s="68">
        <v>292</v>
      </c>
      <c r="B251" s="68" t="s">
        <v>283</v>
      </c>
      <c r="C251" s="68" t="s">
        <v>267</v>
      </c>
      <c r="D251" s="68" t="s">
        <v>266</v>
      </c>
      <c r="E251" s="68" t="s">
        <v>277</v>
      </c>
      <c r="F251" s="68" t="s">
        <v>276</v>
      </c>
      <c r="G251" s="68" t="s">
        <v>263</v>
      </c>
      <c r="H251" s="68" t="s">
        <v>208</v>
      </c>
      <c r="I251" s="68" t="s">
        <v>215</v>
      </c>
      <c r="J251" s="13">
        <v>9</v>
      </c>
      <c r="K251" s="13">
        <v>15</v>
      </c>
      <c r="L251" s="63">
        <v>29</v>
      </c>
      <c r="M251" s="62">
        <f t="shared" si="6"/>
        <v>51.724137931034484</v>
      </c>
      <c r="N251" s="14">
        <v>0</v>
      </c>
      <c r="O251" s="14" t="s">
        <v>179</v>
      </c>
      <c r="P251" s="67">
        <v>18</v>
      </c>
      <c r="Q251" s="67">
        <v>39</v>
      </c>
      <c r="R251" s="67">
        <v>46.2</v>
      </c>
      <c r="S251" s="39">
        <f t="shared" si="7"/>
        <v>5.5241379310344811</v>
      </c>
      <c r="T251" s="13"/>
    </row>
    <row r="252" spans="1:20" x14ac:dyDescent="0.2">
      <c r="A252" s="68">
        <v>290</v>
      </c>
      <c r="B252" s="68" t="s">
        <v>282</v>
      </c>
      <c r="C252" s="68" t="s">
        <v>267</v>
      </c>
      <c r="D252" s="68" t="s">
        <v>266</v>
      </c>
      <c r="E252" s="68" t="s">
        <v>274</v>
      </c>
      <c r="F252" s="68" t="s">
        <v>273</v>
      </c>
      <c r="G252" s="68" t="s">
        <v>263</v>
      </c>
      <c r="H252" s="68" t="s">
        <v>208</v>
      </c>
      <c r="I252" s="68" t="s">
        <v>215</v>
      </c>
      <c r="J252" s="13">
        <v>10</v>
      </c>
      <c r="K252" s="13">
        <v>3</v>
      </c>
      <c r="L252" s="63">
        <v>6</v>
      </c>
      <c r="M252" s="62">
        <f t="shared" si="6"/>
        <v>50</v>
      </c>
      <c r="N252" s="14">
        <v>2</v>
      </c>
      <c r="O252" s="14" t="s">
        <v>179</v>
      </c>
      <c r="P252" s="67">
        <v>2</v>
      </c>
      <c r="Q252" s="67">
        <v>5</v>
      </c>
      <c r="R252" s="67">
        <v>40</v>
      </c>
      <c r="S252" s="39">
        <f t="shared" si="7"/>
        <v>10</v>
      </c>
      <c r="T252" s="13"/>
    </row>
    <row r="253" spans="1:20" x14ac:dyDescent="0.2">
      <c r="A253" s="68">
        <v>282</v>
      </c>
      <c r="B253" s="68" t="s">
        <v>281</v>
      </c>
      <c r="C253" s="68" t="s">
        <v>267</v>
      </c>
      <c r="D253" s="68" t="s">
        <v>266</v>
      </c>
      <c r="E253" s="68" t="s">
        <v>277</v>
      </c>
      <c r="F253" s="68" t="s">
        <v>276</v>
      </c>
      <c r="G253" s="68" t="s">
        <v>263</v>
      </c>
      <c r="H253" s="68" t="s">
        <v>208</v>
      </c>
      <c r="I253" s="68" t="s">
        <v>215</v>
      </c>
      <c r="J253" s="13">
        <v>57</v>
      </c>
      <c r="K253" s="13">
        <v>37</v>
      </c>
      <c r="L253" s="63">
        <v>76</v>
      </c>
      <c r="M253" s="62">
        <f t="shared" si="6"/>
        <v>48.684210526315788</v>
      </c>
      <c r="N253" s="14">
        <v>0</v>
      </c>
      <c r="O253" s="14" t="s">
        <v>179</v>
      </c>
      <c r="P253" s="67">
        <v>17</v>
      </c>
      <c r="Q253" s="67">
        <v>80</v>
      </c>
      <c r="R253" s="67">
        <v>21.3</v>
      </c>
      <c r="S253" s="39">
        <f t="shared" si="7"/>
        <v>27.384210526315787</v>
      </c>
      <c r="T253" s="13"/>
    </row>
    <row r="254" spans="1:20" x14ac:dyDescent="0.2">
      <c r="A254" s="68">
        <v>293</v>
      </c>
      <c r="B254" s="68" t="s">
        <v>280</v>
      </c>
      <c r="C254" s="68" t="s">
        <v>267</v>
      </c>
      <c r="D254" s="68" t="s">
        <v>266</v>
      </c>
      <c r="E254" s="68" t="s">
        <v>277</v>
      </c>
      <c r="F254" s="68" t="s">
        <v>276</v>
      </c>
      <c r="G254" s="68" t="s">
        <v>263</v>
      </c>
      <c r="H254" s="68" t="s">
        <v>208</v>
      </c>
      <c r="I254" s="68" t="s">
        <v>215</v>
      </c>
      <c r="J254" s="13">
        <v>7</v>
      </c>
      <c r="K254" s="13">
        <v>3</v>
      </c>
      <c r="L254" s="63">
        <v>8</v>
      </c>
      <c r="M254" s="62">
        <f t="shared" si="6"/>
        <v>37.5</v>
      </c>
      <c r="N254" s="14">
        <v>0</v>
      </c>
      <c r="O254" s="14" t="s">
        <v>179</v>
      </c>
      <c r="P254" s="67">
        <v>3</v>
      </c>
      <c r="Q254" s="67">
        <v>8</v>
      </c>
      <c r="R254" s="67">
        <v>37.5</v>
      </c>
      <c r="S254" s="39">
        <f t="shared" si="7"/>
        <v>0</v>
      </c>
      <c r="T254" s="13"/>
    </row>
    <row r="255" spans="1:20" x14ac:dyDescent="0.2">
      <c r="A255" s="68">
        <v>470</v>
      </c>
      <c r="B255" s="68" t="s">
        <v>279</v>
      </c>
      <c r="C255" s="68" t="s">
        <v>267</v>
      </c>
      <c r="D255" s="68" t="s">
        <v>266</v>
      </c>
      <c r="E255" s="68" t="s">
        <v>265</v>
      </c>
      <c r="F255" s="68" t="s">
        <v>264</v>
      </c>
      <c r="G255" s="68" t="s">
        <v>263</v>
      </c>
      <c r="H255" s="68" t="s">
        <v>208</v>
      </c>
      <c r="I255" s="68" t="s">
        <v>254</v>
      </c>
      <c r="J255" s="13">
        <v>12</v>
      </c>
      <c r="K255" s="13">
        <v>20</v>
      </c>
      <c r="L255" s="63">
        <v>54</v>
      </c>
      <c r="M255" s="62">
        <f t="shared" si="6"/>
        <v>37.037037037037038</v>
      </c>
      <c r="N255" s="14">
        <v>0</v>
      </c>
      <c r="O255" s="14" t="s">
        <v>176</v>
      </c>
      <c r="P255" s="12" t="e">
        <v>#N/A</v>
      </c>
      <c r="Q255" s="12" t="e">
        <v>#N/A</v>
      </c>
      <c r="R255" s="12" t="e">
        <v>#N/A</v>
      </c>
      <c r="S255" s="39" t="e">
        <f t="shared" si="7"/>
        <v>#N/A</v>
      </c>
      <c r="T255" s="13" t="s">
        <v>206</v>
      </c>
    </row>
    <row r="256" spans="1:20" x14ac:dyDescent="0.2">
      <c r="A256" s="68">
        <v>307</v>
      </c>
      <c r="B256" s="68" t="s">
        <v>278</v>
      </c>
      <c r="C256" s="68" t="s">
        <v>267</v>
      </c>
      <c r="D256" s="68" t="s">
        <v>266</v>
      </c>
      <c r="E256" s="68" t="s">
        <v>277</v>
      </c>
      <c r="F256" s="68" t="s">
        <v>276</v>
      </c>
      <c r="G256" s="68" t="s">
        <v>263</v>
      </c>
      <c r="H256" s="68" t="s">
        <v>208</v>
      </c>
      <c r="I256" s="68" t="s">
        <v>215</v>
      </c>
      <c r="J256" s="13">
        <v>28</v>
      </c>
      <c r="K256" s="13">
        <v>13</v>
      </c>
      <c r="L256" s="63">
        <v>47</v>
      </c>
      <c r="M256" s="62">
        <f t="shared" si="6"/>
        <v>27.659574468085108</v>
      </c>
      <c r="N256" s="14">
        <v>0</v>
      </c>
      <c r="O256" s="14" t="s">
        <v>179</v>
      </c>
      <c r="P256" s="67">
        <v>10</v>
      </c>
      <c r="Q256" s="67">
        <v>46</v>
      </c>
      <c r="R256" s="67">
        <v>21.7</v>
      </c>
      <c r="S256" s="39">
        <f t="shared" si="7"/>
        <v>5.9595744680851084</v>
      </c>
      <c r="T256" s="13"/>
    </row>
    <row r="257" spans="1:20" x14ac:dyDescent="0.2">
      <c r="A257" s="68">
        <v>332</v>
      </c>
      <c r="B257" s="68" t="s">
        <v>275</v>
      </c>
      <c r="C257" s="68" t="s">
        <v>267</v>
      </c>
      <c r="D257" s="68" t="s">
        <v>266</v>
      </c>
      <c r="E257" s="68" t="s">
        <v>274</v>
      </c>
      <c r="F257" s="68" t="s">
        <v>273</v>
      </c>
      <c r="G257" s="68" t="s">
        <v>263</v>
      </c>
      <c r="H257" s="68" t="s">
        <v>208</v>
      </c>
      <c r="I257" s="68" t="s">
        <v>215</v>
      </c>
      <c r="J257" s="13">
        <v>8</v>
      </c>
      <c r="K257" s="13">
        <v>8</v>
      </c>
      <c r="L257" s="63">
        <v>33</v>
      </c>
      <c r="M257" s="62">
        <f t="shared" si="6"/>
        <v>24.242424242424242</v>
      </c>
      <c r="N257" s="14">
        <v>0</v>
      </c>
      <c r="O257" s="14" t="s">
        <v>177</v>
      </c>
      <c r="P257" s="12" t="e">
        <v>#N/A</v>
      </c>
      <c r="Q257" s="12" t="e">
        <v>#N/A</v>
      </c>
      <c r="R257" s="12" t="e">
        <v>#N/A</v>
      </c>
      <c r="S257" s="39" t="e">
        <f t="shared" si="7"/>
        <v>#N/A</v>
      </c>
      <c r="T257" s="13" t="s">
        <v>206</v>
      </c>
    </row>
    <row r="258" spans="1:20" x14ac:dyDescent="0.2">
      <c r="A258" s="68">
        <v>473</v>
      </c>
      <c r="B258" s="68" t="s">
        <v>272</v>
      </c>
      <c r="C258" s="68" t="s">
        <v>267</v>
      </c>
      <c r="D258" s="68" t="s">
        <v>266</v>
      </c>
      <c r="E258" s="68" t="s">
        <v>265</v>
      </c>
      <c r="F258" s="68" t="s">
        <v>264</v>
      </c>
      <c r="G258" s="68" t="s">
        <v>263</v>
      </c>
      <c r="H258" s="68" t="s">
        <v>208</v>
      </c>
      <c r="I258" s="68" t="s">
        <v>215</v>
      </c>
      <c r="J258" s="13">
        <v>69</v>
      </c>
      <c r="K258" s="13">
        <v>37</v>
      </c>
      <c r="L258" s="63">
        <v>217</v>
      </c>
      <c r="M258" s="62">
        <f t="shared" ref="M258:M281" si="8">K258/L258*100</f>
        <v>17.050691244239633</v>
      </c>
      <c r="N258" s="14">
        <v>0</v>
      </c>
      <c r="O258" s="14" t="s">
        <v>177</v>
      </c>
      <c r="P258" s="12" t="e">
        <v>#N/A</v>
      </c>
      <c r="Q258" s="12" t="e">
        <v>#N/A</v>
      </c>
      <c r="R258" s="12" t="e">
        <v>#N/A</v>
      </c>
      <c r="S258" s="39" t="e">
        <f t="shared" ref="S258:S281" si="9">M258-R258</f>
        <v>#N/A</v>
      </c>
      <c r="T258" s="13" t="s">
        <v>206</v>
      </c>
    </row>
    <row r="259" spans="1:20" x14ac:dyDescent="0.2">
      <c r="A259" s="68">
        <v>296</v>
      </c>
      <c r="B259" s="68" t="s">
        <v>271</v>
      </c>
      <c r="C259" s="68" t="s">
        <v>267</v>
      </c>
      <c r="D259" s="68" t="s">
        <v>266</v>
      </c>
      <c r="E259" s="68" t="s">
        <v>270</v>
      </c>
      <c r="F259" s="68" t="s">
        <v>269</v>
      </c>
      <c r="G259" s="68" t="s">
        <v>263</v>
      </c>
      <c r="H259" s="68" t="s">
        <v>208</v>
      </c>
      <c r="I259" s="68" t="s">
        <v>215</v>
      </c>
      <c r="J259" s="13">
        <v>20</v>
      </c>
      <c r="K259" s="13">
        <v>1</v>
      </c>
      <c r="L259" s="63">
        <v>7</v>
      </c>
      <c r="M259" s="62">
        <f t="shared" si="8"/>
        <v>14.285714285714285</v>
      </c>
      <c r="N259" s="14">
        <v>0</v>
      </c>
      <c r="O259" s="14" t="s">
        <v>179</v>
      </c>
      <c r="P259" s="12" t="e">
        <v>#N/A</v>
      </c>
      <c r="Q259" s="12" t="e">
        <v>#N/A</v>
      </c>
      <c r="R259" s="12" t="e">
        <v>#N/A</v>
      </c>
      <c r="S259" s="39" t="e">
        <f t="shared" si="9"/>
        <v>#N/A</v>
      </c>
      <c r="T259" s="13" t="s">
        <v>206</v>
      </c>
    </row>
    <row r="260" spans="1:20" x14ac:dyDescent="0.2">
      <c r="A260" s="68">
        <v>483</v>
      </c>
      <c r="B260" s="68" t="s">
        <v>268</v>
      </c>
      <c r="C260" s="68" t="s">
        <v>267</v>
      </c>
      <c r="D260" s="68" t="s">
        <v>266</v>
      </c>
      <c r="E260" s="68" t="s">
        <v>265</v>
      </c>
      <c r="F260" s="68" t="s">
        <v>264</v>
      </c>
      <c r="G260" s="68" t="s">
        <v>263</v>
      </c>
      <c r="H260" s="68" t="s">
        <v>208</v>
      </c>
      <c r="I260" s="68" t="s">
        <v>215</v>
      </c>
      <c r="J260" s="13">
        <v>8</v>
      </c>
      <c r="K260" s="13">
        <v>0</v>
      </c>
      <c r="L260" s="63">
        <v>20</v>
      </c>
      <c r="M260" s="62">
        <f t="shared" si="8"/>
        <v>0</v>
      </c>
      <c r="N260" s="14">
        <v>0</v>
      </c>
      <c r="O260" s="14" t="s">
        <v>177</v>
      </c>
      <c r="P260" s="12" t="e">
        <v>#N/A</v>
      </c>
      <c r="Q260" s="12" t="e">
        <v>#N/A</v>
      </c>
      <c r="R260" s="12" t="e">
        <v>#N/A</v>
      </c>
      <c r="S260" s="39" t="e">
        <f t="shared" si="9"/>
        <v>#N/A</v>
      </c>
      <c r="T260" s="13" t="s">
        <v>206</v>
      </c>
    </row>
    <row r="261" spans="1:20" x14ac:dyDescent="0.2">
      <c r="A261" s="68">
        <v>278</v>
      </c>
      <c r="B261" s="68" t="s">
        <v>262</v>
      </c>
      <c r="C261" s="68" t="s">
        <v>252</v>
      </c>
      <c r="D261" s="68" t="s">
        <v>251</v>
      </c>
      <c r="E261" s="68" t="s">
        <v>261</v>
      </c>
      <c r="F261" s="68" t="s">
        <v>260</v>
      </c>
      <c r="G261" s="68" t="s">
        <v>242</v>
      </c>
      <c r="H261" s="68" t="s">
        <v>208</v>
      </c>
      <c r="I261" s="68" t="s">
        <v>222</v>
      </c>
      <c r="J261" s="13">
        <v>20</v>
      </c>
      <c r="K261" s="13">
        <v>31</v>
      </c>
      <c r="L261" s="63">
        <v>32</v>
      </c>
      <c r="M261" s="62">
        <f t="shared" si="8"/>
        <v>96.875</v>
      </c>
      <c r="N261" s="14">
        <v>0</v>
      </c>
      <c r="O261" s="14" t="s">
        <v>176</v>
      </c>
      <c r="P261" s="67">
        <v>60</v>
      </c>
      <c r="Q261" s="67">
        <v>61</v>
      </c>
      <c r="R261" s="67">
        <v>98.4</v>
      </c>
      <c r="S261" s="39">
        <f t="shared" si="9"/>
        <v>-1.5250000000000057</v>
      </c>
      <c r="T261" s="13"/>
    </row>
    <row r="262" spans="1:20" x14ac:dyDescent="0.2">
      <c r="A262" s="68">
        <v>276</v>
      </c>
      <c r="B262" s="68" t="s">
        <v>259</v>
      </c>
      <c r="C262" s="68" t="s">
        <v>252</v>
      </c>
      <c r="D262" s="68" t="s">
        <v>251</v>
      </c>
      <c r="E262" s="68" t="s">
        <v>250</v>
      </c>
      <c r="F262" s="68" t="s">
        <v>249</v>
      </c>
      <c r="G262" s="68" t="s">
        <v>242</v>
      </c>
      <c r="H262" s="68" t="s">
        <v>208</v>
      </c>
      <c r="I262" s="68" t="s">
        <v>215</v>
      </c>
      <c r="J262" s="13">
        <v>98</v>
      </c>
      <c r="K262" s="13">
        <v>85</v>
      </c>
      <c r="L262" s="63">
        <v>256</v>
      </c>
      <c r="M262" s="62">
        <f t="shared" si="8"/>
        <v>33.203125</v>
      </c>
      <c r="N262" s="14">
        <v>5</v>
      </c>
      <c r="O262" s="14" t="s">
        <v>179</v>
      </c>
      <c r="P262" s="67">
        <v>66</v>
      </c>
      <c r="Q262" s="67">
        <v>250</v>
      </c>
      <c r="R262" s="67">
        <v>26.4</v>
      </c>
      <c r="S262" s="39">
        <f t="shared" si="9"/>
        <v>6.8031250000000014</v>
      </c>
      <c r="T262" s="13"/>
    </row>
    <row r="263" spans="1:20" x14ac:dyDescent="0.2">
      <c r="A263" s="68">
        <v>309</v>
      </c>
      <c r="B263" s="68" t="s">
        <v>258</v>
      </c>
      <c r="C263" s="68" t="s">
        <v>252</v>
      </c>
      <c r="D263" s="68" t="s">
        <v>251</v>
      </c>
      <c r="E263" s="68" t="s">
        <v>257</v>
      </c>
      <c r="F263" s="68" t="s">
        <v>256</v>
      </c>
      <c r="G263" s="68" t="s">
        <v>242</v>
      </c>
      <c r="H263" s="68" t="s">
        <v>208</v>
      </c>
      <c r="I263" s="68" t="s">
        <v>207</v>
      </c>
      <c r="J263" s="13">
        <v>20</v>
      </c>
      <c r="K263" s="13">
        <v>22</v>
      </c>
      <c r="L263" s="63">
        <v>108</v>
      </c>
      <c r="M263" s="62">
        <f t="shared" si="8"/>
        <v>20.37037037037037</v>
      </c>
      <c r="N263" s="14">
        <v>0</v>
      </c>
      <c r="O263" s="14" t="s">
        <v>176</v>
      </c>
      <c r="P263" s="12" t="e">
        <v>#N/A</v>
      </c>
      <c r="Q263" s="12" t="e">
        <v>#N/A</v>
      </c>
      <c r="R263" s="12" t="e">
        <v>#N/A</v>
      </c>
      <c r="S263" s="39" t="e">
        <f t="shared" si="9"/>
        <v>#N/A</v>
      </c>
      <c r="T263" s="13" t="s">
        <v>206</v>
      </c>
    </row>
    <row r="264" spans="1:20" x14ac:dyDescent="0.2">
      <c r="A264" s="68">
        <v>471</v>
      </c>
      <c r="B264" s="68" t="s">
        <v>255</v>
      </c>
      <c r="C264" s="68" t="s">
        <v>252</v>
      </c>
      <c r="D264" s="68" t="s">
        <v>251</v>
      </c>
      <c r="E264" s="68" t="s">
        <v>250</v>
      </c>
      <c r="F264" s="68" t="s">
        <v>249</v>
      </c>
      <c r="G264" s="68" t="s">
        <v>242</v>
      </c>
      <c r="H264" s="68" t="s">
        <v>208</v>
      </c>
      <c r="I264" s="68" t="s">
        <v>254</v>
      </c>
      <c r="J264" s="13">
        <v>16</v>
      </c>
      <c r="K264" s="13">
        <v>8</v>
      </c>
      <c r="L264" s="63">
        <v>43</v>
      </c>
      <c r="M264" s="62">
        <f t="shared" si="8"/>
        <v>18.604651162790699</v>
      </c>
      <c r="N264" s="14">
        <v>0</v>
      </c>
      <c r="O264" s="14" t="s">
        <v>177</v>
      </c>
      <c r="P264" s="12" t="e">
        <v>#N/A</v>
      </c>
      <c r="Q264" s="12" t="e">
        <v>#N/A</v>
      </c>
      <c r="R264" s="12" t="e">
        <v>#N/A</v>
      </c>
      <c r="S264" s="39" t="e">
        <f t="shared" si="9"/>
        <v>#N/A</v>
      </c>
      <c r="T264" s="13" t="s">
        <v>206</v>
      </c>
    </row>
    <row r="265" spans="1:20" x14ac:dyDescent="0.2">
      <c r="A265" s="68">
        <v>354</v>
      </c>
      <c r="B265" s="68" t="s">
        <v>253</v>
      </c>
      <c r="C265" s="68" t="s">
        <v>252</v>
      </c>
      <c r="D265" s="68" t="s">
        <v>251</v>
      </c>
      <c r="E265" s="68" t="s">
        <v>250</v>
      </c>
      <c r="F265" s="68" t="s">
        <v>249</v>
      </c>
      <c r="G265" s="68" t="s">
        <v>242</v>
      </c>
      <c r="H265" s="68" t="s">
        <v>208</v>
      </c>
      <c r="I265" s="68" t="s">
        <v>215</v>
      </c>
      <c r="J265" s="13" t="s">
        <v>175</v>
      </c>
      <c r="K265" s="13">
        <v>117</v>
      </c>
      <c r="L265" s="63">
        <v>762</v>
      </c>
      <c r="M265" s="62">
        <f t="shared" si="8"/>
        <v>15.354330708661418</v>
      </c>
      <c r="N265" s="14">
        <v>0</v>
      </c>
      <c r="O265" s="14" t="s">
        <v>177</v>
      </c>
      <c r="P265" s="67">
        <v>108</v>
      </c>
      <c r="Q265" s="67">
        <v>617</v>
      </c>
      <c r="R265" s="67">
        <v>17.5</v>
      </c>
      <c r="S265" s="39">
        <f t="shared" si="9"/>
        <v>-2.1456692913385815</v>
      </c>
      <c r="T265" s="13"/>
    </row>
    <row r="266" spans="1:20" x14ac:dyDescent="0.2">
      <c r="A266" s="68">
        <v>240</v>
      </c>
      <c r="B266" s="68" t="s">
        <v>248</v>
      </c>
      <c r="C266" s="68" t="s">
        <v>245</v>
      </c>
      <c r="D266" s="68" t="s">
        <v>212</v>
      </c>
      <c r="E266" s="68" t="s">
        <v>244</v>
      </c>
      <c r="F266" s="68" t="s">
        <v>243</v>
      </c>
      <c r="G266" s="68" t="s">
        <v>242</v>
      </c>
      <c r="H266" s="68" t="s">
        <v>208</v>
      </c>
      <c r="I266" s="68" t="s">
        <v>207</v>
      </c>
      <c r="J266" s="13">
        <v>15</v>
      </c>
      <c r="K266" s="13">
        <v>8</v>
      </c>
      <c r="L266" s="63">
        <v>14</v>
      </c>
      <c r="M266" s="62">
        <f t="shared" si="8"/>
        <v>57.142857142857139</v>
      </c>
      <c r="N266" s="14">
        <v>0</v>
      </c>
      <c r="O266" s="14" t="s">
        <v>179</v>
      </c>
      <c r="P266" s="67">
        <v>9</v>
      </c>
      <c r="Q266" s="67">
        <v>37</v>
      </c>
      <c r="R266" s="67">
        <v>24.3</v>
      </c>
      <c r="S266" s="39">
        <f t="shared" si="9"/>
        <v>32.842857142857142</v>
      </c>
      <c r="T266" s="13"/>
    </row>
    <row r="267" spans="1:20" x14ac:dyDescent="0.2">
      <c r="A267" s="68">
        <v>67</v>
      </c>
      <c r="B267" s="68" t="s">
        <v>247</v>
      </c>
      <c r="C267" s="68" t="s">
        <v>245</v>
      </c>
      <c r="D267" s="68" t="s">
        <v>212</v>
      </c>
      <c r="E267" s="68" t="s">
        <v>244</v>
      </c>
      <c r="F267" s="68" t="s">
        <v>243</v>
      </c>
      <c r="G267" s="68" t="s">
        <v>242</v>
      </c>
      <c r="H267" s="68" t="s">
        <v>208</v>
      </c>
      <c r="I267" s="68" t="s">
        <v>222</v>
      </c>
      <c r="J267" s="13">
        <v>178</v>
      </c>
      <c r="K267" s="13">
        <v>128</v>
      </c>
      <c r="L267" s="63">
        <v>292</v>
      </c>
      <c r="M267" s="62">
        <f t="shared" si="8"/>
        <v>43.835616438356162</v>
      </c>
      <c r="N267" s="14">
        <v>36</v>
      </c>
      <c r="O267" s="14" t="s">
        <v>176</v>
      </c>
      <c r="P267" s="67">
        <v>157</v>
      </c>
      <c r="Q267" s="67">
        <v>289</v>
      </c>
      <c r="R267" s="67">
        <v>54.3</v>
      </c>
      <c r="S267" s="39">
        <f t="shared" si="9"/>
        <v>-10.464383561643835</v>
      </c>
      <c r="T267" s="13"/>
    </row>
    <row r="268" spans="1:20" x14ac:dyDescent="0.2">
      <c r="A268" s="68">
        <v>66</v>
      </c>
      <c r="B268" s="68" t="s">
        <v>246</v>
      </c>
      <c r="C268" s="68" t="s">
        <v>245</v>
      </c>
      <c r="D268" s="68" t="s">
        <v>212</v>
      </c>
      <c r="E268" s="68" t="s">
        <v>244</v>
      </c>
      <c r="F268" s="68" t="s">
        <v>243</v>
      </c>
      <c r="G268" s="68" t="s">
        <v>242</v>
      </c>
      <c r="H268" s="68" t="s">
        <v>208</v>
      </c>
      <c r="I268" s="68" t="s">
        <v>222</v>
      </c>
      <c r="J268" s="13">
        <v>153</v>
      </c>
      <c r="K268" s="13">
        <v>98</v>
      </c>
      <c r="L268" s="63">
        <v>247</v>
      </c>
      <c r="M268" s="62">
        <f t="shared" si="8"/>
        <v>39.676113360323889</v>
      </c>
      <c r="N268" s="14">
        <v>4</v>
      </c>
      <c r="O268" s="14" t="s">
        <v>179</v>
      </c>
      <c r="P268" s="67">
        <v>130</v>
      </c>
      <c r="Q268" s="67">
        <v>221</v>
      </c>
      <c r="R268" s="67">
        <v>58.8</v>
      </c>
      <c r="S268" s="39">
        <f t="shared" si="9"/>
        <v>-19.123886639676108</v>
      </c>
      <c r="T268" s="13"/>
    </row>
    <row r="269" spans="1:20" x14ac:dyDescent="0.2">
      <c r="A269" s="68">
        <v>350</v>
      </c>
      <c r="B269" s="68" t="s">
        <v>241</v>
      </c>
      <c r="C269" s="68" t="s">
        <v>231</v>
      </c>
      <c r="D269" s="68" t="s">
        <v>212</v>
      </c>
      <c r="E269" s="68" t="s">
        <v>230</v>
      </c>
      <c r="F269" s="68" t="s">
        <v>229</v>
      </c>
      <c r="G269" s="68" t="s">
        <v>228</v>
      </c>
      <c r="H269" s="68" t="s">
        <v>208</v>
      </c>
      <c r="I269" s="68" t="s">
        <v>222</v>
      </c>
      <c r="J269" s="13">
        <v>139</v>
      </c>
      <c r="K269" s="13">
        <v>132</v>
      </c>
      <c r="L269" s="63">
        <v>162</v>
      </c>
      <c r="M269" s="62">
        <f t="shared" si="8"/>
        <v>81.481481481481481</v>
      </c>
      <c r="N269" s="14">
        <v>2</v>
      </c>
      <c r="O269" s="14" t="s">
        <v>176</v>
      </c>
      <c r="P269" s="67">
        <v>86</v>
      </c>
      <c r="Q269" s="67">
        <v>205</v>
      </c>
      <c r="R269" s="67">
        <v>42</v>
      </c>
      <c r="S269" s="39">
        <f t="shared" si="9"/>
        <v>39.481481481481481</v>
      </c>
      <c r="T269" s="13"/>
    </row>
    <row r="270" spans="1:20" x14ac:dyDescent="0.2">
      <c r="A270" s="68">
        <v>62</v>
      </c>
      <c r="B270" s="68" t="s">
        <v>240</v>
      </c>
      <c r="C270" s="68" t="s">
        <v>231</v>
      </c>
      <c r="D270" s="68" t="s">
        <v>212</v>
      </c>
      <c r="E270" s="68" t="s">
        <v>239</v>
      </c>
      <c r="F270" s="68" t="s">
        <v>238</v>
      </c>
      <c r="G270" s="68" t="s">
        <v>228</v>
      </c>
      <c r="H270" s="68" t="s">
        <v>208</v>
      </c>
      <c r="I270" s="68" t="s">
        <v>225</v>
      </c>
      <c r="J270" s="13">
        <v>194</v>
      </c>
      <c r="K270" s="13">
        <v>387</v>
      </c>
      <c r="L270" s="63">
        <v>590</v>
      </c>
      <c r="M270" s="62">
        <f t="shared" si="8"/>
        <v>65.593220338983045</v>
      </c>
      <c r="N270" s="14">
        <v>0</v>
      </c>
      <c r="O270" s="14" t="s">
        <v>176</v>
      </c>
      <c r="P270" s="67">
        <v>367</v>
      </c>
      <c r="Q270" s="67">
        <v>583</v>
      </c>
      <c r="R270" s="67">
        <v>63</v>
      </c>
      <c r="S270" s="39">
        <f t="shared" si="9"/>
        <v>2.5932203389830448</v>
      </c>
      <c r="T270" s="13"/>
    </row>
    <row r="271" spans="1:20" x14ac:dyDescent="0.2">
      <c r="A271" s="68">
        <v>225</v>
      </c>
      <c r="B271" s="68" t="s">
        <v>237</v>
      </c>
      <c r="C271" s="68" t="s">
        <v>231</v>
      </c>
      <c r="D271" s="68" t="s">
        <v>212</v>
      </c>
      <c r="E271" s="68" t="s">
        <v>235</v>
      </c>
      <c r="F271" s="68" t="s">
        <v>234</v>
      </c>
      <c r="G271" s="68" t="s">
        <v>228</v>
      </c>
      <c r="H271" s="68" t="s">
        <v>208</v>
      </c>
      <c r="I271" s="68" t="s">
        <v>222</v>
      </c>
      <c r="J271" s="13">
        <v>34</v>
      </c>
      <c r="K271" s="13">
        <v>18</v>
      </c>
      <c r="L271" s="63">
        <v>33</v>
      </c>
      <c r="M271" s="62">
        <f t="shared" si="8"/>
        <v>54.54545454545454</v>
      </c>
      <c r="N271" s="14">
        <v>0</v>
      </c>
      <c r="O271" s="14" t="s">
        <v>179</v>
      </c>
      <c r="P271" s="12" t="e">
        <v>#N/A</v>
      </c>
      <c r="Q271" s="12" t="e">
        <v>#N/A</v>
      </c>
      <c r="R271" s="12" t="e">
        <v>#N/A</v>
      </c>
      <c r="S271" s="39" t="e">
        <f t="shared" si="9"/>
        <v>#N/A</v>
      </c>
      <c r="T271" s="13" t="s">
        <v>206</v>
      </c>
    </row>
    <row r="272" spans="1:20" x14ac:dyDescent="0.2">
      <c r="A272" s="68">
        <v>349</v>
      </c>
      <c r="B272" s="68" t="s">
        <v>236</v>
      </c>
      <c r="C272" s="68" t="s">
        <v>231</v>
      </c>
      <c r="D272" s="68" t="s">
        <v>212</v>
      </c>
      <c r="E272" s="68" t="s">
        <v>235</v>
      </c>
      <c r="F272" s="68" t="s">
        <v>234</v>
      </c>
      <c r="G272" s="68" t="s">
        <v>228</v>
      </c>
      <c r="H272" s="68" t="s">
        <v>208</v>
      </c>
      <c r="I272" s="68" t="s">
        <v>222</v>
      </c>
      <c r="J272" s="13">
        <v>141</v>
      </c>
      <c r="K272" s="13">
        <v>105</v>
      </c>
      <c r="L272" s="63">
        <v>201</v>
      </c>
      <c r="M272" s="62">
        <f t="shared" si="8"/>
        <v>52.238805970149251</v>
      </c>
      <c r="N272" s="14">
        <v>0</v>
      </c>
      <c r="O272" s="14" t="s">
        <v>177</v>
      </c>
      <c r="P272" s="67">
        <v>31</v>
      </c>
      <c r="Q272" s="67">
        <v>200</v>
      </c>
      <c r="R272" s="67">
        <v>15.5</v>
      </c>
      <c r="S272" s="39">
        <f t="shared" si="9"/>
        <v>36.738805970149251</v>
      </c>
      <c r="T272" s="13"/>
    </row>
    <row r="273" spans="1:20" x14ac:dyDescent="0.2">
      <c r="A273" s="68">
        <v>170</v>
      </c>
      <c r="B273" s="68" t="s">
        <v>233</v>
      </c>
      <c r="C273" s="68" t="s">
        <v>231</v>
      </c>
      <c r="D273" s="68" t="s">
        <v>212</v>
      </c>
      <c r="E273" s="68" t="s">
        <v>230</v>
      </c>
      <c r="F273" s="68" t="s">
        <v>229</v>
      </c>
      <c r="G273" s="68" t="s">
        <v>228</v>
      </c>
      <c r="H273" s="68" t="s">
        <v>208</v>
      </c>
      <c r="I273" s="68" t="s">
        <v>207</v>
      </c>
      <c r="J273" s="13">
        <v>52</v>
      </c>
      <c r="K273" s="13">
        <v>40</v>
      </c>
      <c r="L273" s="63">
        <v>115</v>
      </c>
      <c r="M273" s="62">
        <f t="shared" si="8"/>
        <v>34.782608695652172</v>
      </c>
      <c r="N273" s="14">
        <v>0</v>
      </c>
      <c r="O273" s="14" t="s">
        <v>176</v>
      </c>
      <c r="P273" s="67">
        <v>48</v>
      </c>
      <c r="Q273" s="67">
        <v>115</v>
      </c>
      <c r="R273" s="67">
        <v>41.7</v>
      </c>
      <c r="S273" s="39">
        <f t="shared" si="9"/>
        <v>-6.9173913043478308</v>
      </c>
      <c r="T273" s="13"/>
    </row>
    <row r="274" spans="1:20" x14ac:dyDescent="0.2">
      <c r="A274" s="68">
        <v>455</v>
      </c>
      <c r="B274" s="68" t="s">
        <v>232</v>
      </c>
      <c r="C274" s="68" t="s">
        <v>231</v>
      </c>
      <c r="D274" s="68" t="s">
        <v>212</v>
      </c>
      <c r="E274" s="68" t="s">
        <v>230</v>
      </c>
      <c r="F274" s="68" t="s">
        <v>229</v>
      </c>
      <c r="G274" s="68" t="s">
        <v>228</v>
      </c>
      <c r="H274" s="68" t="s">
        <v>208</v>
      </c>
      <c r="I274" s="68" t="s">
        <v>215</v>
      </c>
      <c r="J274" s="13">
        <v>123</v>
      </c>
      <c r="K274" s="13">
        <v>115</v>
      </c>
      <c r="L274" s="63">
        <v>492</v>
      </c>
      <c r="M274" s="62">
        <f t="shared" si="8"/>
        <v>23.373983739837399</v>
      </c>
      <c r="N274" s="14">
        <v>8</v>
      </c>
      <c r="O274" s="14" t="s">
        <v>179</v>
      </c>
      <c r="P274" s="12" t="e">
        <v>#N/A</v>
      </c>
      <c r="Q274" s="12" t="e">
        <v>#N/A</v>
      </c>
      <c r="R274" s="12" t="e">
        <v>#N/A</v>
      </c>
      <c r="S274" s="39" t="e">
        <f t="shared" si="9"/>
        <v>#N/A</v>
      </c>
      <c r="T274" s="13" t="s">
        <v>206</v>
      </c>
    </row>
    <row r="275" spans="1:20" x14ac:dyDescent="0.2">
      <c r="A275" s="68">
        <v>390</v>
      </c>
      <c r="B275" s="68" t="s">
        <v>227</v>
      </c>
      <c r="C275" s="68" t="s">
        <v>213</v>
      </c>
      <c r="D275" s="68" t="s">
        <v>212</v>
      </c>
      <c r="E275" s="68" t="s">
        <v>211</v>
      </c>
      <c r="F275" s="68" t="s">
        <v>210</v>
      </c>
      <c r="G275" s="68" t="s">
        <v>209</v>
      </c>
      <c r="H275" s="68" t="s">
        <v>208</v>
      </c>
      <c r="I275" s="68" t="s">
        <v>222</v>
      </c>
      <c r="J275" s="13">
        <v>163</v>
      </c>
      <c r="K275" s="13">
        <v>118</v>
      </c>
      <c r="L275" s="63">
        <v>149</v>
      </c>
      <c r="M275" s="62">
        <f t="shared" si="8"/>
        <v>79.194630872483216</v>
      </c>
      <c r="N275" s="14">
        <v>0</v>
      </c>
      <c r="O275" s="14" t="s">
        <v>177</v>
      </c>
      <c r="P275" s="12" t="e">
        <v>#N/A</v>
      </c>
      <c r="Q275" s="12" t="e">
        <v>#N/A</v>
      </c>
      <c r="R275" s="12" t="e">
        <v>#N/A</v>
      </c>
      <c r="S275" s="39" t="e">
        <f t="shared" si="9"/>
        <v>#N/A</v>
      </c>
      <c r="T275" s="13" t="s">
        <v>206</v>
      </c>
    </row>
    <row r="276" spans="1:20" x14ac:dyDescent="0.2">
      <c r="A276" s="68">
        <v>262</v>
      </c>
      <c r="B276" s="68" t="s">
        <v>226</v>
      </c>
      <c r="C276" s="68" t="s">
        <v>213</v>
      </c>
      <c r="D276" s="68" t="s">
        <v>212</v>
      </c>
      <c r="E276" s="68" t="s">
        <v>211</v>
      </c>
      <c r="F276" s="68" t="s">
        <v>210</v>
      </c>
      <c r="G276" s="68" t="s">
        <v>209</v>
      </c>
      <c r="H276" s="68" t="s">
        <v>208</v>
      </c>
      <c r="I276" s="68" t="s">
        <v>225</v>
      </c>
      <c r="J276" s="13">
        <v>43</v>
      </c>
      <c r="K276" s="13">
        <v>194</v>
      </c>
      <c r="L276" s="63">
        <v>271</v>
      </c>
      <c r="M276" s="62">
        <f t="shared" si="8"/>
        <v>71.586715867158674</v>
      </c>
      <c r="N276" s="14">
        <v>31</v>
      </c>
      <c r="O276" s="14" t="s">
        <v>176</v>
      </c>
      <c r="P276" s="67">
        <v>178</v>
      </c>
      <c r="Q276" s="67">
        <v>261</v>
      </c>
      <c r="R276" s="67">
        <v>68.2</v>
      </c>
      <c r="S276" s="39">
        <f t="shared" si="9"/>
        <v>3.3867158671586708</v>
      </c>
      <c r="T276" s="13"/>
    </row>
    <row r="277" spans="1:20" x14ac:dyDescent="0.2">
      <c r="A277" s="68">
        <v>172</v>
      </c>
      <c r="B277" s="68" t="s">
        <v>224</v>
      </c>
      <c r="C277" s="68" t="s">
        <v>213</v>
      </c>
      <c r="D277" s="68" t="s">
        <v>212</v>
      </c>
      <c r="E277" s="68" t="s">
        <v>220</v>
      </c>
      <c r="F277" s="68" t="s">
        <v>219</v>
      </c>
      <c r="G277" s="68" t="s">
        <v>209</v>
      </c>
      <c r="H277" s="68" t="s">
        <v>208</v>
      </c>
      <c r="I277" s="68" t="s">
        <v>215</v>
      </c>
      <c r="J277" s="13">
        <v>85</v>
      </c>
      <c r="K277" s="13">
        <v>149</v>
      </c>
      <c r="L277" s="63">
        <v>271</v>
      </c>
      <c r="M277" s="62">
        <f t="shared" si="8"/>
        <v>54.981549815498155</v>
      </c>
      <c r="N277" s="14">
        <v>0</v>
      </c>
      <c r="O277" s="14" t="s">
        <v>176</v>
      </c>
      <c r="P277" s="67">
        <v>171</v>
      </c>
      <c r="Q277" s="67">
        <v>269</v>
      </c>
      <c r="R277" s="67">
        <v>63.6</v>
      </c>
      <c r="S277" s="39">
        <f t="shared" si="9"/>
        <v>-8.618450184501846</v>
      </c>
      <c r="T277" s="13"/>
    </row>
    <row r="278" spans="1:20" x14ac:dyDescent="0.2">
      <c r="A278" s="68">
        <v>348</v>
      </c>
      <c r="B278" s="68" t="s">
        <v>223</v>
      </c>
      <c r="C278" s="68" t="s">
        <v>213</v>
      </c>
      <c r="D278" s="68" t="s">
        <v>212</v>
      </c>
      <c r="E278" s="68" t="s">
        <v>217</v>
      </c>
      <c r="F278" s="68" t="s">
        <v>216</v>
      </c>
      <c r="G278" s="68" t="s">
        <v>209</v>
      </c>
      <c r="H278" s="68" t="s">
        <v>208</v>
      </c>
      <c r="I278" s="68" t="s">
        <v>222</v>
      </c>
      <c r="J278" s="13">
        <v>128</v>
      </c>
      <c r="K278" s="13">
        <v>87</v>
      </c>
      <c r="L278" s="63">
        <v>161</v>
      </c>
      <c r="M278" s="62">
        <f t="shared" si="8"/>
        <v>54.037267080745345</v>
      </c>
      <c r="N278" s="14">
        <v>0</v>
      </c>
      <c r="O278" s="14" t="s">
        <v>179</v>
      </c>
      <c r="P278" s="67">
        <v>61</v>
      </c>
      <c r="Q278" s="67">
        <v>134</v>
      </c>
      <c r="R278" s="67">
        <v>45.5</v>
      </c>
      <c r="S278" s="39">
        <f t="shared" si="9"/>
        <v>8.5372670807453446</v>
      </c>
      <c r="T278" s="13"/>
    </row>
    <row r="279" spans="1:20" x14ac:dyDescent="0.2">
      <c r="A279" s="68">
        <v>173</v>
      </c>
      <c r="B279" s="68" t="s">
        <v>221</v>
      </c>
      <c r="C279" s="68" t="s">
        <v>213</v>
      </c>
      <c r="D279" s="68" t="s">
        <v>212</v>
      </c>
      <c r="E279" s="68" t="s">
        <v>220</v>
      </c>
      <c r="F279" s="68" t="s">
        <v>219</v>
      </c>
      <c r="G279" s="68" t="s">
        <v>209</v>
      </c>
      <c r="H279" s="68" t="s">
        <v>208</v>
      </c>
      <c r="I279" s="68" t="s">
        <v>215</v>
      </c>
      <c r="J279" s="13">
        <v>113</v>
      </c>
      <c r="K279" s="13">
        <v>116</v>
      </c>
      <c r="L279" s="63">
        <v>259</v>
      </c>
      <c r="M279" s="62">
        <f t="shared" si="8"/>
        <v>44.787644787644787</v>
      </c>
      <c r="N279" s="14">
        <v>0</v>
      </c>
      <c r="O279" s="14" t="s">
        <v>176</v>
      </c>
      <c r="P279" s="67">
        <v>115</v>
      </c>
      <c r="Q279" s="67">
        <v>254</v>
      </c>
      <c r="R279" s="67">
        <v>45.3</v>
      </c>
      <c r="S279" s="39">
        <f t="shared" si="9"/>
        <v>-0.5123552123552102</v>
      </c>
      <c r="T279" s="13"/>
    </row>
    <row r="280" spans="1:20" x14ac:dyDescent="0.2">
      <c r="A280" s="68">
        <v>168</v>
      </c>
      <c r="B280" s="68" t="s">
        <v>218</v>
      </c>
      <c r="C280" s="68" t="s">
        <v>213</v>
      </c>
      <c r="D280" s="68" t="s">
        <v>212</v>
      </c>
      <c r="E280" s="68" t="s">
        <v>217</v>
      </c>
      <c r="F280" s="68" t="s">
        <v>216</v>
      </c>
      <c r="G280" s="68" t="s">
        <v>209</v>
      </c>
      <c r="H280" s="68" t="s">
        <v>208</v>
      </c>
      <c r="I280" s="68" t="s">
        <v>215</v>
      </c>
      <c r="J280" s="13">
        <v>450</v>
      </c>
      <c r="K280" s="13">
        <v>429</v>
      </c>
      <c r="L280" s="63">
        <v>1508</v>
      </c>
      <c r="M280" s="62">
        <f t="shared" si="8"/>
        <v>28.448275862068968</v>
      </c>
      <c r="N280" s="14" t="s">
        <v>175</v>
      </c>
      <c r="O280" s="14" t="s">
        <v>177</v>
      </c>
      <c r="P280" s="67">
        <v>341</v>
      </c>
      <c r="Q280" s="67">
        <v>1723</v>
      </c>
      <c r="R280" s="67">
        <v>19.8</v>
      </c>
      <c r="S280" s="39">
        <f t="shared" si="9"/>
        <v>8.6482758620689673</v>
      </c>
      <c r="T280" s="13"/>
    </row>
    <row r="281" spans="1:20" x14ac:dyDescent="0.2">
      <c r="A281" s="66">
        <v>453</v>
      </c>
      <c r="B281" s="66" t="s">
        <v>214</v>
      </c>
      <c r="C281" s="66" t="s">
        <v>213</v>
      </c>
      <c r="D281" s="66" t="s">
        <v>212</v>
      </c>
      <c r="E281" s="66" t="s">
        <v>211</v>
      </c>
      <c r="F281" s="66" t="s">
        <v>210</v>
      </c>
      <c r="G281" s="66" t="s">
        <v>209</v>
      </c>
      <c r="H281" s="66" t="s">
        <v>208</v>
      </c>
      <c r="I281" s="66" t="s">
        <v>207</v>
      </c>
      <c r="J281" s="16">
        <v>132</v>
      </c>
      <c r="K281" s="16">
        <v>73</v>
      </c>
      <c r="L281" s="107">
        <v>433</v>
      </c>
      <c r="M281" s="61">
        <f t="shared" si="8"/>
        <v>16.859122401847575</v>
      </c>
      <c r="N281" s="18">
        <v>7</v>
      </c>
      <c r="O281" s="18" t="s">
        <v>179</v>
      </c>
      <c r="P281" s="20" t="e">
        <v>#N/A</v>
      </c>
      <c r="Q281" s="20" t="e">
        <v>#N/A</v>
      </c>
      <c r="R281" s="20" t="e">
        <v>#N/A</v>
      </c>
      <c r="S281" s="41" t="e">
        <f t="shared" si="9"/>
        <v>#N/A</v>
      </c>
      <c r="T281" s="16" t="s">
        <v>206</v>
      </c>
    </row>
    <row r="282" spans="1:20" x14ac:dyDescent="0.2">
      <c r="A282" s="65"/>
      <c r="B282" s="65"/>
      <c r="C282" s="65"/>
      <c r="D282" s="65"/>
      <c r="E282" s="65"/>
      <c r="F282" s="65"/>
      <c r="G282" s="65"/>
      <c r="H282" s="100"/>
      <c r="I282" s="100"/>
      <c r="J282" s="103"/>
      <c r="K282" s="103"/>
      <c r="L282" s="103"/>
      <c r="M282" s="104"/>
      <c r="N282" s="101"/>
      <c r="O282" s="101"/>
      <c r="P282" s="101"/>
      <c r="Q282" s="101"/>
      <c r="R282" s="101"/>
      <c r="S282" s="101"/>
      <c r="T282" s="101"/>
    </row>
    <row r="283" spans="1:20" x14ac:dyDescent="0.2">
      <c r="A283" s="65"/>
      <c r="B283" s="65"/>
      <c r="C283" s="65"/>
      <c r="D283" s="65"/>
      <c r="E283" s="65"/>
      <c r="F283" s="65"/>
      <c r="G283" s="65"/>
      <c r="H283" s="65"/>
      <c r="I283" s="65"/>
      <c r="J283" s="99"/>
      <c r="K283" s="99"/>
      <c r="L283" s="99"/>
      <c r="M283" s="102"/>
      <c r="N283" s="64"/>
      <c r="O283" s="64"/>
      <c r="P283" s="64"/>
      <c r="Q283" s="64"/>
      <c r="R283" s="64"/>
      <c r="S283" s="64"/>
      <c r="T283" s="64"/>
    </row>
    <row r="284" spans="1:20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99"/>
      <c r="K284" s="99"/>
      <c r="L284" s="99"/>
      <c r="M284" s="102"/>
      <c r="N284" s="64"/>
      <c r="O284" s="64"/>
      <c r="P284" s="64"/>
      <c r="Q284" s="64"/>
      <c r="R284" s="64"/>
      <c r="S284" s="64"/>
      <c r="T284" s="64"/>
    </row>
    <row r="285" spans="1:20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99"/>
      <c r="K285" s="99"/>
      <c r="L285" s="99"/>
      <c r="M285" s="102"/>
      <c r="N285" s="64"/>
      <c r="O285" s="64"/>
      <c r="P285" s="64"/>
      <c r="Q285" s="64"/>
      <c r="R285" s="64"/>
      <c r="S285" s="64"/>
      <c r="T285" s="64"/>
    </row>
    <row r="286" spans="1:20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99"/>
      <c r="K286" s="99"/>
      <c r="L286" s="99"/>
      <c r="M286" s="102"/>
      <c r="N286" s="64"/>
      <c r="O286" s="64"/>
      <c r="P286" s="64"/>
      <c r="Q286" s="64"/>
      <c r="R286" s="64"/>
      <c r="S286" s="64"/>
      <c r="T286" s="64"/>
    </row>
    <row r="287" spans="1:20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99"/>
      <c r="K287" s="99"/>
      <c r="L287" s="99"/>
      <c r="M287" s="102"/>
      <c r="N287" s="64"/>
      <c r="O287" s="64"/>
      <c r="P287" s="64"/>
      <c r="Q287" s="64"/>
      <c r="R287" s="64"/>
      <c r="S287" s="64"/>
      <c r="T287" s="64"/>
    </row>
    <row r="288" spans="1:20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99"/>
      <c r="K288" s="99"/>
      <c r="L288" s="99"/>
      <c r="M288" s="102"/>
      <c r="N288" s="64"/>
      <c r="O288" s="64"/>
      <c r="P288" s="64"/>
      <c r="Q288" s="64"/>
      <c r="R288" s="64"/>
      <c r="S288" s="64"/>
      <c r="T288" s="64"/>
    </row>
    <row r="289" spans="1:15" ht="63.75" x14ac:dyDescent="0.2">
      <c r="A289" s="65"/>
      <c r="B289" s="65"/>
      <c r="C289" s="57"/>
      <c r="D289" s="65"/>
      <c r="E289" s="65"/>
      <c r="F289" s="65"/>
      <c r="G289" s="65"/>
      <c r="H289" s="65"/>
      <c r="I289" s="4" t="s">
        <v>205</v>
      </c>
      <c r="J289" s="4" t="s">
        <v>204</v>
      </c>
      <c r="K289" s="4" t="s">
        <v>203</v>
      </c>
      <c r="L289" s="4" t="s">
        <v>202</v>
      </c>
      <c r="M289" s="4" t="s">
        <v>6</v>
      </c>
      <c r="N289" s="64"/>
      <c r="O289" s="64"/>
    </row>
    <row r="290" spans="1:15" x14ac:dyDescent="0.2">
      <c r="B290" s="57"/>
      <c r="C290" s="57"/>
      <c r="I290" s="14" t="s">
        <v>201</v>
      </c>
      <c r="J290" s="14">
        <f>COUNTA(H2:H281)</f>
        <v>280</v>
      </c>
      <c r="K290" s="13">
        <f>SUM(K2:K281)</f>
        <v>9636</v>
      </c>
      <c r="L290" s="63">
        <f>SUM(L2:L281)</f>
        <v>22380.440000000002</v>
      </c>
      <c r="M290" s="62">
        <f t="shared" ref="M290:M301" si="10">K290/L290*100</f>
        <v>43.055453780175903</v>
      </c>
    </row>
    <row r="291" spans="1:15" x14ac:dyDescent="0.2">
      <c r="B291" s="57"/>
      <c r="C291" s="57"/>
      <c r="I291" s="14" t="s">
        <v>200</v>
      </c>
      <c r="J291" s="14">
        <f>COUNTA(H2:H237)</f>
        <v>236</v>
      </c>
      <c r="K291" s="13">
        <f>SUM(K2:K237)</f>
        <v>6424</v>
      </c>
      <c r="L291" s="63">
        <f>SUM(L2:L237)</f>
        <v>14130.44</v>
      </c>
      <c r="M291" s="62">
        <f t="shared" si="10"/>
        <v>45.462137060134005</v>
      </c>
    </row>
    <row r="292" spans="1:15" x14ac:dyDescent="0.2">
      <c r="B292" s="57"/>
      <c r="C292" s="57"/>
      <c r="I292" s="14" t="s">
        <v>199</v>
      </c>
      <c r="J292" s="14">
        <f>COUNTA(H238:H281)</f>
        <v>44</v>
      </c>
      <c r="K292" s="13">
        <f>SUM(K238:K281)</f>
        <v>3212</v>
      </c>
      <c r="L292" s="13">
        <f>SUM(L238:L281)</f>
        <v>8250</v>
      </c>
      <c r="M292" s="62">
        <f t="shared" si="10"/>
        <v>38.93333333333333</v>
      </c>
    </row>
    <row r="293" spans="1:15" x14ac:dyDescent="0.2">
      <c r="B293" s="57"/>
      <c r="C293" s="57"/>
      <c r="I293" s="14" t="s">
        <v>198</v>
      </c>
      <c r="J293" s="14">
        <f>COUNTA(H2:H70)</f>
        <v>69</v>
      </c>
      <c r="K293" s="13">
        <f>SUM(K2:K70)</f>
        <v>1169</v>
      </c>
      <c r="L293" s="13">
        <f>SUM(L2:L70)</f>
        <v>3088</v>
      </c>
      <c r="M293" s="62">
        <f t="shared" si="10"/>
        <v>37.856217616580309</v>
      </c>
    </row>
    <row r="294" spans="1:15" x14ac:dyDescent="0.2">
      <c r="B294" s="57"/>
      <c r="C294" s="57"/>
      <c r="I294" s="14" t="s">
        <v>197</v>
      </c>
      <c r="J294" s="14">
        <f>COUNTA(H71:H92)</f>
        <v>22</v>
      </c>
      <c r="K294" s="13">
        <f>SUM(K71:K92)</f>
        <v>622</v>
      </c>
      <c r="L294" s="13">
        <f>SUM(L71:L92)</f>
        <v>1447</v>
      </c>
      <c r="M294" s="62">
        <f t="shared" si="10"/>
        <v>42.985487214927439</v>
      </c>
    </row>
    <row r="295" spans="1:15" x14ac:dyDescent="0.2">
      <c r="B295" s="57"/>
      <c r="C295" s="57"/>
      <c r="I295" s="14" t="s">
        <v>196</v>
      </c>
      <c r="J295" s="14">
        <f>COUNTA(H93:H102)</f>
        <v>10</v>
      </c>
      <c r="K295" s="13">
        <f>SUM(K93:K102)</f>
        <v>438</v>
      </c>
      <c r="L295" s="13">
        <f>SUM(L93:L102)</f>
        <v>977</v>
      </c>
      <c r="M295" s="62">
        <f t="shared" si="10"/>
        <v>44.831115660184238</v>
      </c>
    </row>
    <row r="296" spans="1:15" x14ac:dyDescent="0.2">
      <c r="B296" s="57"/>
      <c r="C296" s="57"/>
      <c r="I296" s="14" t="s">
        <v>195</v>
      </c>
      <c r="J296" s="14">
        <f>COUNTA(C103:C140)</f>
        <v>38</v>
      </c>
      <c r="K296" s="13">
        <f>SUM(K103:K140)</f>
        <v>1316</v>
      </c>
      <c r="L296" s="13">
        <f>SUM(L103:L140)</f>
        <v>2827</v>
      </c>
      <c r="M296" s="62">
        <f t="shared" si="10"/>
        <v>46.55111425539441</v>
      </c>
    </row>
    <row r="297" spans="1:15" x14ac:dyDescent="0.2">
      <c r="B297" s="57"/>
      <c r="C297" s="57"/>
      <c r="I297" s="14" t="s">
        <v>194</v>
      </c>
      <c r="J297" s="14">
        <f>COUNTA(H141:H200)</f>
        <v>60</v>
      </c>
      <c r="K297" s="13">
        <f>SUM(K141:K200)</f>
        <v>969</v>
      </c>
      <c r="L297" s="13">
        <f>SUM(L141:L200)</f>
        <v>1911</v>
      </c>
      <c r="M297" s="62">
        <f t="shared" si="10"/>
        <v>50.706436420722135</v>
      </c>
    </row>
    <row r="298" spans="1:15" x14ac:dyDescent="0.2">
      <c r="B298" s="57"/>
      <c r="C298" s="57"/>
      <c r="I298" s="14" t="s">
        <v>193</v>
      </c>
      <c r="J298" s="14">
        <f>COUNTA(H201:H203)</f>
        <v>3</v>
      </c>
      <c r="K298" s="13">
        <f>SUM(K201:K203)</f>
        <v>160</v>
      </c>
      <c r="L298" s="13">
        <f>SUM(L201:L203)</f>
        <v>311</v>
      </c>
      <c r="M298" s="62">
        <f t="shared" si="10"/>
        <v>51.446945337620576</v>
      </c>
    </row>
    <row r="299" spans="1:15" x14ac:dyDescent="0.2">
      <c r="B299" s="57"/>
      <c r="C299" s="57"/>
      <c r="I299" s="14" t="s">
        <v>192</v>
      </c>
      <c r="J299" s="14">
        <f>COUNTA(H204:H210)</f>
        <v>7</v>
      </c>
      <c r="K299" s="13">
        <f>SUM(K204:K210)</f>
        <v>419</v>
      </c>
      <c r="L299" s="13">
        <f>SUM(L204:L210)</f>
        <v>750</v>
      </c>
      <c r="M299" s="62">
        <f t="shared" si="10"/>
        <v>55.866666666666667</v>
      </c>
    </row>
    <row r="300" spans="1:15" x14ac:dyDescent="0.2">
      <c r="B300" s="57"/>
      <c r="C300" s="57"/>
      <c r="I300" s="14" t="s">
        <v>191</v>
      </c>
      <c r="J300" s="14">
        <f>COUNTA(H211:H229)</f>
        <v>19</v>
      </c>
      <c r="K300" s="13">
        <f>SUM(K211:K229)</f>
        <v>664</v>
      </c>
      <c r="L300" s="63">
        <f>SUM(L211:L229)</f>
        <v>1521.44</v>
      </c>
      <c r="M300" s="62">
        <f t="shared" si="10"/>
        <v>43.642864654537803</v>
      </c>
    </row>
    <row r="301" spans="1:15" x14ac:dyDescent="0.2">
      <c r="B301" s="57"/>
      <c r="C301" s="57"/>
      <c r="I301" s="18" t="s">
        <v>190</v>
      </c>
      <c r="J301" s="18">
        <f>COUNTA(H230:H237)</f>
        <v>8</v>
      </c>
      <c r="K301" s="16">
        <f>SUM(K230:K237)</f>
        <v>667</v>
      </c>
      <c r="L301" s="16">
        <f>SUM(L230:L237)</f>
        <v>1298</v>
      </c>
      <c r="M301" s="61">
        <f t="shared" si="10"/>
        <v>51.386748844375965</v>
      </c>
    </row>
  </sheetData>
  <autoFilter ref="A1:T301" xr:uid="{5F6460B7-11CC-4E64-A7B2-27FE3D4EFFDE}"/>
  <pageMargins left="0.23622047244094491" right="3.937007874015748E-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3CAF-9836-4698-B9E5-B35643DDB55A}">
  <dimension ref="A1:N218"/>
  <sheetViews>
    <sheetView zoomScale="87" zoomScaleNormal="87" workbookViewId="0">
      <pane ySplit="1" topLeftCell="A2" activePane="bottomLeft" state="frozen"/>
      <selection activeCell="C1" sqref="C1"/>
      <selection pane="bottomLeft" activeCell="B11" sqref="B11"/>
    </sheetView>
  </sheetViews>
  <sheetFormatPr defaultRowHeight="12.75" x14ac:dyDescent="0.2"/>
  <cols>
    <col min="1" max="1" width="4.42578125" style="60" customWidth="1"/>
    <col min="2" max="2" width="83.28515625" style="57" customWidth="1"/>
    <col min="3" max="3" width="4.5703125" style="58" customWidth="1"/>
    <col min="4" max="4" width="8.7109375" style="58" customWidth="1"/>
    <col min="5" max="5" width="6.28515625" style="58" customWidth="1"/>
    <col min="6" max="6" width="20.140625" style="60" hidden="1" customWidth="1"/>
    <col min="7" max="7" width="6.85546875" style="58" customWidth="1"/>
    <col min="8" max="8" width="7.42578125" style="58" hidden="1" customWidth="1"/>
    <col min="9" max="9" width="9.28515625" style="59" customWidth="1"/>
    <col min="10" max="10" width="10.28515625" style="59" customWidth="1"/>
    <col min="11" max="11" width="9.140625" style="59" customWidth="1"/>
    <col min="12" max="13" width="10.140625" style="59" customWidth="1"/>
    <col min="14" max="14" width="9.5703125" style="59" customWidth="1"/>
    <col min="15" max="16384" width="9.140625" style="57"/>
  </cols>
  <sheetData>
    <row r="1" spans="1:14" ht="40.5" customHeight="1" x14ac:dyDescent="0.2">
      <c r="A1" s="80" t="s">
        <v>592</v>
      </c>
      <c r="B1" s="2" t="s">
        <v>634</v>
      </c>
      <c r="C1" s="1" t="s">
        <v>591</v>
      </c>
      <c r="D1" s="1" t="s">
        <v>590</v>
      </c>
      <c r="E1" s="1" t="s">
        <v>586</v>
      </c>
      <c r="F1" s="80" t="s">
        <v>589</v>
      </c>
      <c r="G1" s="1" t="s">
        <v>588</v>
      </c>
      <c r="H1" s="1" t="s">
        <v>587</v>
      </c>
      <c r="I1" s="4" t="s">
        <v>594</v>
      </c>
      <c r="J1" s="4" t="s">
        <v>595</v>
      </c>
      <c r="K1" s="4" t="s">
        <v>596</v>
      </c>
      <c r="L1" s="4" t="s">
        <v>597</v>
      </c>
      <c r="M1" s="4" t="s">
        <v>598</v>
      </c>
      <c r="N1" s="4" t="s">
        <v>599</v>
      </c>
    </row>
    <row r="2" spans="1:14" x14ac:dyDescent="0.2">
      <c r="A2" s="94">
        <v>374</v>
      </c>
      <c r="B2" s="72" t="s">
        <v>532</v>
      </c>
      <c r="C2" s="95" t="s">
        <v>307</v>
      </c>
      <c r="D2" s="95" t="s">
        <v>306</v>
      </c>
      <c r="E2" s="95" t="s">
        <v>313</v>
      </c>
      <c r="F2" s="94" t="s">
        <v>305</v>
      </c>
      <c r="G2" s="95" t="s">
        <v>304</v>
      </c>
      <c r="H2" s="95" t="s">
        <v>303</v>
      </c>
      <c r="I2" s="96">
        <v>0</v>
      </c>
      <c r="J2" s="96">
        <v>0</v>
      </c>
      <c r="K2" s="97" t="e">
        <f>J2/I2*100</f>
        <v>#DIV/0!</v>
      </c>
      <c r="L2" s="96">
        <v>3</v>
      </c>
      <c r="M2" s="96">
        <v>3</v>
      </c>
      <c r="N2" s="97">
        <f>M2/L2*100</f>
        <v>100</v>
      </c>
    </row>
    <row r="3" spans="1:14" x14ac:dyDescent="0.2">
      <c r="A3" s="68">
        <v>365</v>
      </c>
      <c r="B3" s="13" t="s">
        <v>581</v>
      </c>
      <c r="C3" s="15" t="s">
        <v>307</v>
      </c>
      <c r="D3" s="15" t="s">
        <v>311</v>
      </c>
      <c r="E3" s="15" t="s">
        <v>313</v>
      </c>
      <c r="F3" s="68" t="s">
        <v>310</v>
      </c>
      <c r="G3" s="15" t="s">
        <v>309</v>
      </c>
      <c r="H3" s="15" t="s">
        <v>209</v>
      </c>
      <c r="I3" s="14">
        <v>0</v>
      </c>
      <c r="J3" s="14">
        <v>0</v>
      </c>
      <c r="K3" s="69" t="e">
        <f t="shared" ref="K3:K66" si="0">J3/I3*100</f>
        <v>#DIV/0!</v>
      </c>
      <c r="L3" s="14">
        <v>22</v>
      </c>
      <c r="M3" s="14">
        <v>5</v>
      </c>
      <c r="N3" s="69">
        <f t="shared" ref="N3:N66" si="1">M3/L3*100</f>
        <v>22.727272727272727</v>
      </c>
    </row>
    <row r="4" spans="1:14" x14ac:dyDescent="0.2">
      <c r="A4" s="68">
        <v>381</v>
      </c>
      <c r="B4" s="13" t="s">
        <v>551</v>
      </c>
      <c r="C4" s="15" t="s">
        <v>307</v>
      </c>
      <c r="D4" s="15" t="s">
        <v>306</v>
      </c>
      <c r="E4" s="15" t="s">
        <v>313</v>
      </c>
      <c r="F4" s="68" t="s">
        <v>305</v>
      </c>
      <c r="G4" s="15" t="s">
        <v>304</v>
      </c>
      <c r="H4" s="15" t="s">
        <v>303</v>
      </c>
      <c r="I4" s="14">
        <v>0</v>
      </c>
      <c r="J4" s="14">
        <v>0</v>
      </c>
      <c r="K4" s="69" t="e">
        <f t="shared" si="0"/>
        <v>#DIV/0!</v>
      </c>
      <c r="L4" s="14">
        <v>2</v>
      </c>
      <c r="M4" s="14">
        <v>2</v>
      </c>
      <c r="N4" s="69">
        <f t="shared" si="1"/>
        <v>100</v>
      </c>
    </row>
    <row r="5" spans="1:14" x14ac:dyDescent="0.2">
      <c r="A5" s="68">
        <v>333</v>
      </c>
      <c r="B5" s="13" t="s">
        <v>528</v>
      </c>
      <c r="C5" s="15" t="s">
        <v>307</v>
      </c>
      <c r="D5" s="15" t="s">
        <v>306</v>
      </c>
      <c r="E5" s="15" t="s">
        <v>313</v>
      </c>
      <c r="F5" s="68" t="s">
        <v>305</v>
      </c>
      <c r="G5" s="15" t="s">
        <v>304</v>
      </c>
      <c r="H5" s="15" t="s">
        <v>303</v>
      </c>
      <c r="I5" s="14">
        <v>0</v>
      </c>
      <c r="J5" s="14">
        <v>0</v>
      </c>
      <c r="K5" s="69" t="e">
        <f t="shared" si="0"/>
        <v>#DIV/0!</v>
      </c>
      <c r="L5" s="14">
        <v>44</v>
      </c>
      <c r="M5" s="14">
        <v>2</v>
      </c>
      <c r="N5" s="69">
        <f t="shared" si="1"/>
        <v>4.5454545454545459</v>
      </c>
    </row>
    <row r="6" spans="1:14" x14ac:dyDescent="0.2">
      <c r="A6" s="68">
        <v>43</v>
      </c>
      <c r="B6" s="13" t="s">
        <v>576</v>
      </c>
      <c r="C6" s="15" t="s">
        <v>307</v>
      </c>
      <c r="D6" s="15" t="s">
        <v>311</v>
      </c>
      <c r="E6" s="15" t="s">
        <v>313</v>
      </c>
      <c r="F6" s="68" t="s">
        <v>310</v>
      </c>
      <c r="G6" s="15" t="s">
        <v>309</v>
      </c>
      <c r="H6" s="15" t="s">
        <v>209</v>
      </c>
      <c r="I6" s="14">
        <v>50</v>
      </c>
      <c r="J6" s="14">
        <v>50</v>
      </c>
      <c r="K6" s="69">
        <f t="shared" si="0"/>
        <v>100</v>
      </c>
      <c r="L6" s="14">
        <v>0</v>
      </c>
      <c r="M6" s="14">
        <v>0</v>
      </c>
      <c r="N6" s="69" t="e">
        <f t="shared" si="1"/>
        <v>#DIV/0!</v>
      </c>
    </row>
    <row r="7" spans="1:14" x14ac:dyDescent="0.2">
      <c r="A7" s="68">
        <v>325</v>
      </c>
      <c r="B7" s="13" t="s">
        <v>535</v>
      </c>
      <c r="C7" s="15" t="s">
        <v>307</v>
      </c>
      <c r="D7" s="15" t="s">
        <v>306</v>
      </c>
      <c r="E7" s="15" t="s">
        <v>313</v>
      </c>
      <c r="F7" s="68" t="s">
        <v>305</v>
      </c>
      <c r="G7" s="15" t="s">
        <v>304</v>
      </c>
      <c r="H7" s="15" t="s">
        <v>303</v>
      </c>
      <c r="I7" s="14">
        <v>10</v>
      </c>
      <c r="J7" s="14">
        <v>10</v>
      </c>
      <c r="K7" s="69">
        <f t="shared" si="0"/>
        <v>100</v>
      </c>
      <c r="L7" s="14">
        <v>0</v>
      </c>
      <c r="M7" s="14">
        <v>0</v>
      </c>
      <c r="N7" s="69" t="e">
        <f t="shared" si="1"/>
        <v>#DIV/0!</v>
      </c>
    </row>
    <row r="8" spans="1:14" x14ac:dyDescent="0.2">
      <c r="A8" s="68">
        <v>327</v>
      </c>
      <c r="B8" s="13" t="s">
        <v>513</v>
      </c>
      <c r="C8" s="15" t="s">
        <v>307</v>
      </c>
      <c r="D8" s="15" t="s">
        <v>306</v>
      </c>
      <c r="E8" s="15" t="s">
        <v>313</v>
      </c>
      <c r="F8" s="68" t="s">
        <v>305</v>
      </c>
      <c r="G8" s="15" t="s">
        <v>304</v>
      </c>
      <c r="H8" s="15" t="s">
        <v>303</v>
      </c>
      <c r="I8" s="14">
        <v>2</v>
      </c>
      <c r="J8" s="14">
        <v>2</v>
      </c>
      <c r="K8" s="69">
        <f t="shared" si="0"/>
        <v>100</v>
      </c>
      <c r="L8" s="14">
        <v>1</v>
      </c>
      <c r="M8" s="14">
        <v>0</v>
      </c>
      <c r="N8" s="69">
        <f t="shared" si="1"/>
        <v>0</v>
      </c>
    </row>
    <row r="9" spans="1:14" x14ac:dyDescent="0.2">
      <c r="A9" s="68">
        <v>153</v>
      </c>
      <c r="B9" s="13" t="s">
        <v>540</v>
      </c>
      <c r="C9" s="15" t="s">
        <v>307</v>
      </c>
      <c r="D9" s="15" t="s">
        <v>306</v>
      </c>
      <c r="E9" s="15" t="s">
        <v>313</v>
      </c>
      <c r="F9" s="68" t="s">
        <v>305</v>
      </c>
      <c r="G9" s="15" t="s">
        <v>304</v>
      </c>
      <c r="H9" s="15" t="s">
        <v>303</v>
      </c>
      <c r="I9" s="14">
        <v>8</v>
      </c>
      <c r="J9" s="14">
        <v>8</v>
      </c>
      <c r="K9" s="69">
        <f t="shared" si="0"/>
        <v>100</v>
      </c>
      <c r="L9" s="14">
        <v>2</v>
      </c>
      <c r="M9" s="14">
        <v>1</v>
      </c>
      <c r="N9" s="69">
        <f t="shared" si="1"/>
        <v>50</v>
      </c>
    </row>
    <row r="10" spans="1:14" x14ac:dyDescent="0.2">
      <c r="A10" s="68">
        <v>40</v>
      </c>
      <c r="B10" s="13" t="s">
        <v>577</v>
      </c>
      <c r="C10" s="15" t="s">
        <v>307</v>
      </c>
      <c r="D10" s="15" t="s">
        <v>311</v>
      </c>
      <c r="E10" s="15" t="s">
        <v>313</v>
      </c>
      <c r="F10" s="68" t="s">
        <v>310</v>
      </c>
      <c r="G10" s="15" t="s">
        <v>309</v>
      </c>
      <c r="H10" s="15" t="s">
        <v>209</v>
      </c>
      <c r="I10" s="14">
        <v>6</v>
      </c>
      <c r="J10" s="14">
        <v>6</v>
      </c>
      <c r="K10" s="69">
        <f t="shared" si="0"/>
        <v>100</v>
      </c>
      <c r="L10" s="14">
        <v>19</v>
      </c>
      <c r="M10" s="14">
        <v>16</v>
      </c>
      <c r="N10" s="69">
        <f t="shared" si="1"/>
        <v>84.210526315789465</v>
      </c>
    </row>
    <row r="11" spans="1:14" x14ac:dyDescent="0.2">
      <c r="A11" s="68">
        <v>97</v>
      </c>
      <c r="B11" s="13" t="s">
        <v>537</v>
      </c>
      <c r="C11" s="15" t="s">
        <v>307</v>
      </c>
      <c r="D11" s="15" t="s">
        <v>306</v>
      </c>
      <c r="E11" s="15" t="s">
        <v>313</v>
      </c>
      <c r="F11" s="68" t="s">
        <v>305</v>
      </c>
      <c r="G11" s="15" t="s">
        <v>304</v>
      </c>
      <c r="H11" s="15" t="s">
        <v>303</v>
      </c>
      <c r="I11" s="14">
        <v>11</v>
      </c>
      <c r="J11" s="14">
        <v>11</v>
      </c>
      <c r="K11" s="69">
        <f t="shared" si="0"/>
        <v>100</v>
      </c>
      <c r="L11" s="14">
        <v>53</v>
      </c>
      <c r="M11" s="14">
        <v>19</v>
      </c>
      <c r="N11" s="69">
        <f t="shared" si="1"/>
        <v>35.849056603773583</v>
      </c>
    </row>
    <row r="12" spans="1:14" x14ac:dyDescent="0.2">
      <c r="A12" s="68">
        <v>143</v>
      </c>
      <c r="B12" s="13" t="s">
        <v>547</v>
      </c>
      <c r="C12" s="15" t="s">
        <v>307</v>
      </c>
      <c r="D12" s="15" t="s">
        <v>306</v>
      </c>
      <c r="E12" s="15" t="s">
        <v>313</v>
      </c>
      <c r="F12" s="68" t="s">
        <v>305</v>
      </c>
      <c r="G12" s="15" t="s">
        <v>304</v>
      </c>
      <c r="H12" s="15" t="s">
        <v>303</v>
      </c>
      <c r="I12" s="14">
        <v>16</v>
      </c>
      <c r="J12" s="14">
        <v>16</v>
      </c>
      <c r="K12" s="69">
        <f t="shared" si="0"/>
        <v>100</v>
      </c>
      <c r="L12" s="14">
        <v>0</v>
      </c>
      <c r="M12" s="14">
        <v>0</v>
      </c>
      <c r="N12" s="69" t="e">
        <f t="shared" si="1"/>
        <v>#DIV/0!</v>
      </c>
    </row>
    <row r="13" spans="1:14" x14ac:dyDescent="0.2">
      <c r="A13" s="68">
        <v>94</v>
      </c>
      <c r="B13" s="13" t="s">
        <v>555</v>
      </c>
      <c r="C13" s="15" t="s">
        <v>307</v>
      </c>
      <c r="D13" s="15" t="s">
        <v>306</v>
      </c>
      <c r="E13" s="15" t="s">
        <v>313</v>
      </c>
      <c r="F13" s="68" t="s">
        <v>305</v>
      </c>
      <c r="G13" s="15" t="s">
        <v>304</v>
      </c>
      <c r="H13" s="15" t="s">
        <v>303</v>
      </c>
      <c r="I13" s="14">
        <v>23</v>
      </c>
      <c r="J13" s="14">
        <v>23</v>
      </c>
      <c r="K13" s="69">
        <f t="shared" si="0"/>
        <v>100</v>
      </c>
      <c r="L13" s="14">
        <v>18</v>
      </c>
      <c r="M13" s="14">
        <v>13</v>
      </c>
      <c r="N13" s="69">
        <f t="shared" si="1"/>
        <v>72.222222222222214</v>
      </c>
    </row>
    <row r="14" spans="1:14" x14ac:dyDescent="0.2">
      <c r="A14" s="68">
        <v>144</v>
      </c>
      <c r="B14" s="13" t="s">
        <v>521</v>
      </c>
      <c r="C14" s="15" t="s">
        <v>307</v>
      </c>
      <c r="D14" s="15" t="s">
        <v>306</v>
      </c>
      <c r="E14" s="15" t="s">
        <v>313</v>
      </c>
      <c r="F14" s="68" t="s">
        <v>305</v>
      </c>
      <c r="G14" s="15" t="s">
        <v>304</v>
      </c>
      <c r="H14" s="15" t="s">
        <v>303</v>
      </c>
      <c r="I14" s="14">
        <v>5</v>
      </c>
      <c r="J14" s="14">
        <v>5</v>
      </c>
      <c r="K14" s="69">
        <f t="shared" si="0"/>
        <v>100</v>
      </c>
      <c r="L14" s="14">
        <v>2</v>
      </c>
      <c r="M14" s="14">
        <v>2</v>
      </c>
      <c r="N14" s="69">
        <f t="shared" si="1"/>
        <v>100</v>
      </c>
    </row>
    <row r="15" spans="1:14" x14ac:dyDescent="0.2">
      <c r="A15" s="68">
        <v>145</v>
      </c>
      <c r="B15" s="13" t="s">
        <v>511</v>
      </c>
      <c r="C15" s="15" t="s">
        <v>307</v>
      </c>
      <c r="D15" s="15" t="s">
        <v>306</v>
      </c>
      <c r="E15" s="15" t="s">
        <v>313</v>
      </c>
      <c r="F15" s="68" t="s">
        <v>305</v>
      </c>
      <c r="G15" s="15" t="s">
        <v>304</v>
      </c>
      <c r="H15" s="15" t="s">
        <v>303</v>
      </c>
      <c r="I15" s="14">
        <v>3</v>
      </c>
      <c r="J15" s="14">
        <v>3</v>
      </c>
      <c r="K15" s="69">
        <f t="shared" si="0"/>
        <v>100</v>
      </c>
      <c r="L15" s="14">
        <v>1</v>
      </c>
      <c r="M15" s="14">
        <v>1</v>
      </c>
      <c r="N15" s="69">
        <f t="shared" si="1"/>
        <v>100</v>
      </c>
    </row>
    <row r="16" spans="1:14" x14ac:dyDescent="0.2">
      <c r="A16" s="68">
        <v>101</v>
      </c>
      <c r="B16" s="13" t="s">
        <v>560</v>
      </c>
      <c r="C16" s="15" t="s">
        <v>307</v>
      </c>
      <c r="D16" s="15" t="s">
        <v>306</v>
      </c>
      <c r="E16" s="15" t="s">
        <v>313</v>
      </c>
      <c r="F16" s="68" t="s">
        <v>305</v>
      </c>
      <c r="G16" s="15" t="s">
        <v>304</v>
      </c>
      <c r="H16" s="15" t="s">
        <v>303</v>
      </c>
      <c r="I16" s="14">
        <v>15</v>
      </c>
      <c r="J16" s="14">
        <v>15</v>
      </c>
      <c r="K16" s="69">
        <f t="shared" si="0"/>
        <v>100</v>
      </c>
      <c r="L16" s="14">
        <v>16</v>
      </c>
      <c r="M16" s="14">
        <v>16</v>
      </c>
      <c r="N16" s="69">
        <f t="shared" si="1"/>
        <v>100</v>
      </c>
    </row>
    <row r="17" spans="1:14" x14ac:dyDescent="0.2">
      <c r="A17" s="68">
        <v>95</v>
      </c>
      <c r="B17" s="13" t="s">
        <v>530</v>
      </c>
      <c r="C17" s="15" t="s">
        <v>307</v>
      </c>
      <c r="D17" s="15" t="s">
        <v>306</v>
      </c>
      <c r="E17" s="15" t="s">
        <v>313</v>
      </c>
      <c r="F17" s="68" t="s">
        <v>305</v>
      </c>
      <c r="G17" s="15" t="s">
        <v>304</v>
      </c>
      <c r="H17" s="15" t="s">
        <v>303</v>
      </c>
      <c r="I17" s="14">
        <v>2</v>
      </c>
      <c r="J17" s="14">
        <v>2</v>
      </c>
      <c r="K17" s="69">
        <f t="shared" si="0"/>
        <v>100</v>
      </c>
      <c r="L17" s="14">
        <v>56</v>
      </c>
      <c r="M17" s="14">
        <v>43</v>
      </c>
      <c r="N17" s="69">
        <f t="shared" si="1"/>
        <v>76.785714285714292</v>
      </c>
    </row>
    <row r="18" spans="1:14" x14ac:dyDescent="0.2">
      <c r="A18" s="68">
        <v>99</v>
      </c>
      <c r="B18" s="13" t="s">
        <v>562</v>
      </c>
      <c r="C18" s="15" t="s">
        <v>307</v>
      </c>
      <c r="D18" s="15" t="s">
        <v>306</v>
      </c>
      <c r="E18" s="15" t="s">
        <v>313</v>
      </c>
      <c r="F18" s="68" t="s">
        <v>305</v>
      </c>
      <c r="G18" s="15" t="s">
        <v>304</v>
      </c>
      <c r="H18" s="15" t="s">
        <v>303</v>
      </c>
      <c r="I18" s="14">
        <v>2</v>
      </c>
      <c r="J18" s="14">
        <v>2</v>
      </c>
      <c r="K18" s="69">
        <f t="shared" si="0"/>
        <v>100</v>
      </c>
      <c r="L18" s="14">
        <v>18</v>
      </c>
      <c r="M18" s="14">
        <v>10</v>
      </c>
      <c r="N18" s="69">
        <f t="shared" si="1"/>
        <v>55.555555555555557</v>
      </c>
    </row>
    <row r="19" spans="1:14" x14ac:dyDescent="0.2">
      <c r="A19" s="68">
        <v>303</v>
      </c>
      <c r="B19" s="13" t="s">
        <v>574</v>
      </c>
      <c r="C19" s="15" t="s">
        <v>307</v>
      </c>
      <c r="D19" s="15" t="s">
        <v>311</v>
      </c>
      <c r="E19" s="15" t="s">
        <v>313</v>
      </c>
      <c r="F19" s="68" t="s">
        <v>310</v>
      </c>
      <c r="G19" s="15" t="s">
        <v>309</v>
      </c>
      <c r="H19" s="15" t="s">
        <v>209</v>
      </c>
      <c r="I19" s="14">
        <v>5</v>
      </c>
      <c r="J19" s="14">
        <v>5</v>
      </c>
      <c r="K19" s="69">
        <f t="shared" si="0"/>
        <v>100</v>
      </c>
      <c r="L19" s="14">
        <v>0</v>
      </c>
      <c r="M19" s="14">
        <v>0</v>
      </c>
      <c r="N19" s="69" t="e">
        <f t="shared" si="1"/>
        <v>#DIV/0!</v>
      </c>
    </row>
    <row r="20" spans="1:14" x14ac:dyDescent="0.2">
      <c r="A20" s="68">
        <v>372</v>
      </c>
      <c r="B20" s="13" t="s">
        <v>525</v>
      </c>
      <c r="C20" s="15" t="s">
        <v>307</v>
      </c>
      <c r="D20" s="15" t="s">
        <v>311</v>
      </c>
      <c r="E20" s="15" t="s">
        <v>313</v>
      </c>
      <c r="F20" s="68" t="s">
        <v>310</v>
      </c>
      <c r="G20" s="15" t="s">
        <v>309</v>
      </c>
      <c r="H20" s="15" t="s">
        <v>209</v>
      </c>
      <c r="I20" s="14">
        <v>5</v>
      </c>
      <c r="J20" s="14">
        <v>5</v>
      </c>
      <c r="K20" s="69">
        <f t="shared" si="0"/>
        <v>100</v>
      </c>
      <c r="L20" s="14">
        <v>0</v>
      </c>
      <c r="M20" s="14">
        <v>0</v>
      </c>
      <c r="N20" s="69" t="e">
        <f t="shared" si="1"/>
        <v>#DIV/0!</v>
      </c>
    </row>
    <row r="21" spans="1:14" x14ac:dyDescent="0.2">
      <c r="A21" s="68">
        <v>317</v>
      </c>
      <c r="B21" s="13" t="s">
        <v>557</v>
      </c>
      <c r="C21" s="15" t="s">
        <v>307</v>
      </c>
      <c r="D21" s="15" t="s">
        <v>311</v>
      </c>
      <c r="E21" s="15" t="s">
        <v>313</v>
      </c>
      <c r="F21" s="68" t="s">
        <v>310</v>
      </c>
      <c r="G21" s="15" t="s">
        <v>309</v>
      </c>
      <c r="H21" s="15" t="s">
        <v>209</v>
      </c>
      <c r="I21" s="14">
        <v>6</v>
      </c>
      <c r="J21" s="14">
        <v>6</v>
      </c>
      <c r="K21" s="69">
        <f t="shared" si="0"/>
        <v>100</v>
      </c>
      <c r="L21" s="14">
        <v>0</v>
      </c>
      <c r="M21" s="14">
        <v>0</v>
      </c>
      <c r="N21" s="69" t="e">
        <f t="shared" si="1"/>
        <v>#DIV/0!</v>
      </c>
    </row>
    <row r="22" spans="1:14" x14ac:dyDescent="0.2">
      <c r="A22" s="68">
        <v>363</v>
      </c>
      <c r="B22" s="13" t="s">
        <v>536</v>
      </c>
      <c r="C22" s="15" t="s">
        <v>307</v>
      </c>
      <c r="D22" s="15" t="s">
        <v>311</v>
      </c>
      <c r="E22" s="15" t="s">
        <v>313</v>
      </c>
      <c r="F22" s="68" t="s">
        <v>310</v>
      </c>
      <c r="G22" s="15" t="s">
        <v>309</v>
      </c>
      <c r="H22" s="15" t="s">
        <v>209</v>
      </c>
      <c r="I22" s="14">
        <v>6</v>
      </c>
      <c r="J22" s="14">
        <v>6</v>
      </c>
      <c r="K22" s="69">
        <f t="shared" si="0"/>
        <v>100</v>
      </c>
      <c r="L22" s="14">
        <v>0</v>
      </c>
      <c r="M22" s="14">
        <v>0</v>
      </c>
      <c r="N22" s="69" t="e">
        <f t="shared" si="1"/>
        <v>#DIV/0!</v>
      </c>
    </row>
    <row r="23" spans="1:14" x14ac:dyDescent="0.2">
      <c r="A23" s="68">
        <v>355</v>
      </c>
      <c r="B23" s="13" t="s">
        <v>524</v>
      </c>
      <c r="C23" s="15" t="s">
        <v>307</v>
      </c>
      <c r="D23" s="15" t="s">
        <v>311</v>
      </c>
      <c r="E23" s="15" t="s">
        <v>313</v>
      </c>
      <c r="F23" s="68" t="s">
        <v>310</v>
      </c>
      <c r="G23" s="15" t="s">
        <v>309</v>
      </c>
      <c r="H23" s="15" t="s">
        <v>209</v>
      </c>
      <c r="I23" s="14">
        <v>5</v>
      </c>
      <c r="J23" s="14">
        <v>5</v>
      </c>
      <c r="K23" s="69">
        <f t="shared" si="0"/>
        <v>100</v>
      </c>
      <c r="L23" s="14">
        <v>0</v>
      </c>
      <c r="M23" s="14">
        <v>0</v>
      </c>
      <c r="N23" s="69" t="e">
        <f t="shared" si="1"/>
        <v>#DIV/0!</v>
      </c>
    </row>
    <row r="24" spans="1:14" x14ac:dyDescent="0.2">
      <c r="A24" s="68">
        <v>316</v>
      </c>
      <c r="B24" s="13" t="s">
        <v>567</v>
      </c>
      <c r="C24" s="15" t="s">
        <v>307</v>
      </c>
      <c r="D24" s="15" t="s">
        <v>311</v>
      </c>
      <c r="E24" s="15" t="s">
        <v>313</v>
      </c>
      <c r="F24" s="68" t="s">
        <v>310</v>
      </c>
      <c r="G24" s="15" t="s">
        <v>309</v>
      </c>
      <c r="H24" s="15" t="s">
        <v>209</v>
      </c>
      <c r="I24" s="14">
        <v>5</v>
      </c>
      <c r="J24" s="14">
        <v>5</v>
      </c>
      <c r="K24" s="69">
        <f t="shared" si="0"/>
        <v>100</v>
      </c>
      <c r="L24" s="14">
        <v>0</v>
      </c>
      <c r="M24" s="14">
        <v>0</v>
      </c>
      <c r="N24" s="69" t="e">
        <f t="shared" si="1"/>
        <v>#DIV/0!</v>
      </c>
    </row>
    <row r="25" spans="1:14" x14ac:dyDescent="0.2">
      <c r="A25" s="68">
        <v>315</v>
      </c>
      <c r="B25" s="13" t="s">
        <v>570</v>
      </c>
      <c r="C25" s="15" t="s">
        <v>307</v>
      </c>
      <c r="D25" s="15" t="s">
        <v>311</v>
      </c>
      <c r="E25" s="15" t="s">
        <v>313</v>
      </c>
      <c r="F25" s="68" t="s">
        <v>310</v>
      </c>
      <c r="G25" s="15" t="s">
        <v>309</v>
      </c>
      <c r="H25" s="15" t="s">
        <v>209</v>
      </c>
      <c r="I25" s="14">
        <v>5</v>
      </c>
      <c r="J25" s="14">
        <v>5</v>
      </c>
      <c r="K25" s="69">
        <f t="shared" si="0"/>
        <v>100</v>
      </c>
      <c r="L25" s="14">
        <v>0</v>
      </c>
      <c r="M25" s="14">
        <v>0</v>
      </c>
      <c r="N25" s="69" t="e">
        <f t="shared" si="1"/>
        <v>#DIV/0!</v>
      </c>
    </row>
    <row r="26" spans="1:14" x14ac:dyDescent="0.2">
      <c r="A26" s="68">
        <v>220</v>
      </c>
      <c r="B26" s="13" t="s">
        <v>579</v>
      </c>
      <c r="C26" s="15" t="s">
        <v>307</v>
      </c>
      <c r="D26" s="15" t="s">
        <v>306</v>
      </c>
      <c r="E26" s="15" t="s">
        <v>313</v>
      </c>
      <c r="F26" s="68" t="s">
        <v>305</v>
      </c>
      <c r="G26" s="15" t="s">
        <v>304</v>
      </c>
      <c r="H26" s="15" t="s">
        <v>303</v>
      </c>
      <c r="I26" s="14">
        <v>4</v>
      </c>
      <c r="J26" s="14">
        <v>4</v>
      </c>
      <c r="K26" s="69">
        <f t="shared" si="0"/>
        <v>100</v>
      </c>
      <c r="L26" s="14">
        <v>1</v>
      </c>
      <c r="M26" s="14">
        <v>1</v>
      </c>
      <c r="N26" s="69">
        <f t="shared" si="1"/>
        <v>100</v>
      </c>
    </row>
    <row r="27" spans="1:14" x14ac:dyDescent="0.2">
      <c r="A27" s="68">
        <v>146</v>
      </c>
      <c r="B27" s="13" t="s">
        <v>550</v>
      </c>
      <c r="C27" s="15" t="s">
        <v>307</v>
      </c>
      <c r="D27" s="15" t="s">
        <v>306</v>
      </c>
      <c r="E27" s="15" t="s">
        <v>313</v>
      </c>
      <c r="F27" s="68" t="s">
        <v>305</v>
      </c>
      <c r="G27" s="15" t="s">
        <v>304</v>
      </c>
      <c r="H27" s="15" t="s">
        <v>303</v>
      </c>
      <c r="I27" s="14">
        <v>9</v>
      </c>
      <c r="J27" s="14">
        <v>9</v>
      </c>
      <c r="K27" s="69">
        <f t="shared" si="0"/>
        <v>100</v>
      </c>
      <c r="L27" s="14">
        <v>0</v>
      </c>
      <c r="M27" s="14">
        <v>0</v>
      </c>
      <c r="N27" s="69" t="e">
        <f t="shared" si="1"/>
        <v>#DIV/0!</v>
      </c>
    </row>
    <row r="28" spans="1:14" x14ac:dyDescent="0.2">
      <c r="A28" s="68">
        <v>362</v>
      </c>
      <c r="B28" s="13" t="s">
        <v>533</v>
      </c>
      <c r="C28" s="15" t="s">
        <v>307</v>
      </c>
      <c r="D28" s="15" t="s">
        <v>306</v>
      </c>
      <c r="E28" s="15" t="s">
        <v>313</v>
      </c>
      <c r="F28" s="68" t="s">
        <v>515</v>
      </c>
      <c r="G28" s="15" t="s">
        <v>514</v>
      </c>
      <c r="H28" s="15" t="s">
        <v>303</v>
      </c>
      <c r="I28" s="14">
        <v>37</v>
      </c>
      <c r="J28" s="14">
        <v>36</v>
      </c>
      <c r="K28" s="69">
        <f t="shared" si="0"/>
        <v>97.297297297297305</v>
      </c>
      <c r="L28" s="14">
        <v>2</v>
      </c>
      <c r="M28" s="14">
        <v>2</v>
      </c>
      <c r="N28" s="69">
        <f t="shared" si="1"/>
        <v>100</v>
      </c>
    </row>
    <row r="29" spans="1:14" x14ac:dyDescent="0.2">
      <c r="A29" s="68">
        <v>320</v>
      </c>
      <c r="B29" s="13" t="s">
        <v>534</v>
      </c>
      <c r="C29" s="15" t="s">
        <v>307</v>
      </c>
      <c r="D29" s="15" t="s">
        <v>306</v>
      </c>
      <c r="E29" s="15" t="s">
        <v>313</v>
      </c>
      <c r="F29" s="68" t="s">
        <v>305</v>
      </c>
      <c r="G29" s="15" t="s">
        <v>304</v>
      </c>
      <c r="H29" s="15" t="s">
        <v>303</v>
      </c>
      <c r="I29" s="14">
        <v>50</v>
      </c>
      <c r="J29" s="14">
        <v>48</v>
      </c>
      <c r="K29" s="69">
        <f t="shared" si="0"/>
        <v>96</v>
      </c>
      <c r="L29" s="14">
        <v>12</v>
      </c>
      <c r="M29" s="14">
        <v>10</v>
      </c>
      <c r="N29" s="69">
        <f t="shared" si="1"/>
        <v>83.333333333333343</v>
      </c>
    </row>
    <row r="30" spans="1:14" x14ac:dyDescent="0.2">
      <c r="A30" s="68">
        <v>124</v>
      </c>
      <c r="B30" s="13" t="s">
        <v>575</v>
      </c>
      <c r="C30" s="15" t="s">
        <v>307</v>
      </c>
      <c r="D30" s="15" t="s">
        <v>306</v>
      </c>
      <c r="E30" s="15" t="s">
        <v>313</v>
      </c>
      <c r="F30" s="68" t="s">
        <v>515</v>
      </c>
      <c r="G30" s="15" t="s">
        <v>514</v>
      </c>
      <c r="H30" s="15" t="s">
        <v>303</v>
      </c>
      <c r="I30" s="14">
        <v>25</v>
      </c>
      <c r="J30" s="14">
        <v>24</v>
      </c>
      <c r="K30" s="69">
        <f t="shared" si="0"/>
        <v>96</v>
      </c>
      <c r="L30" s="14">
        <v>0</v>
      </c>
      <c r="M30" s="14">
        <v>0</v>
      </c>
      <c r="N30" s="69" t="e">
        <f t="shared" si="1"/>
        <v>#DIV/0!</v>
      </c>
    </row>
    <row r="31" spans="1:14" x14ac:dyDescent="0.2">
      <c r="A31" s="68">
        <v>100</v>
      </c>
      <c r="B31" s="13" t="s">
        <v>565</v>
      </c>
      <c r="C31" s="15" t="s">
        <v>307</v>
      </c>
      <c r="D31" s="15" t="s">
        <v>306</v>
      </c>
      <c r="E31" s="15" t="s">
        <v>313</v>
      </c>
      <c r="F31" s="68" t="s">
        <v>305</v>
      </c>
      <c r="G31" s="15" t="s">
        <v>304</v>
      </c>
      <c r="H31" s="15" t="s">
        <v>303</v>
      </c>
      <c r="I31" s="14">
        <v>22</v>
      </c>
      <c r="J31" s="14">
        <v>21</v>
      </c>
      <c r="K31" s="69">
        <f t="shared" si="0"/>
        <v>95.454545454545453</v>
      </c>
      <c r="L31" s="14">
        <v>0</v>
      </c>
      <c r="M31" s="14">
        <v>0</v>
      </c>
      <c r="N31" s="69" t="e">
        <f t="shared" si="1"/>
        <v>#DIV/0!</v>
      </c>
    </row>
    <row r="32" spans="1:14" x14ac:dyDescent="0.2">
      <c r="A32" s="68">
        <v>361</v>
      </c>
      <c r="B32" s="13" t="s">
        <v>523</v>
      </c>
      <c r="C32" s="15" t="s">
        <v>307</v>
      </c>
      <c r="D32" s="15" t="s">
        <v>306</v>
      </c>
      <c r="E32" s="15" t="s">
        <v>313</v>
      </c>
      <c r="F32" s="68" t="s">
        <v>515</v>
      </c>
      <c r="G32" s="15" t="s">
        <v>514</v>
      </c>
      <c r="H32" s="15" t="s">
        <v>303</v>
      </c>
      <c r="I32" s="14">
        <v>149</v>
      </c>
      <c r="J32" s="14">
        <v>141</v>
      </c>
      <c r="K32" s="69">
        <f t="shared" si="0"/>
        <v>94.630872483221466</v>
      </c>
      <c r="L32" s="14">
        <v>2</v>
      </c>
      <c r="M32" s="14">
        <v>0</v>
      </c>
      <c r="N32" s="69">
        <f t="shared" si="1"/>
        <v>0</v>
      </c>
    </row>
    <row r="33" spans="1:14" x14ac:dyDescent="0.2">
      <c r="A33" s="68">
        <v>38</v>
      </c>
      <c r="B33" s="13" t="s">
        <v>568</v>
      </c>
      <c r="C33" s="15" t="s">
        <v>307</v>
      </c>
      <c r="D33" s="15" t="s">
        <v>311</v>
      </c>
      <c r="E33" s="15" t="s">
        <v>313</v>
      </c>
      <c r="F33" s="68" t="s">
        <v>310</v>
      </c>
      <c r="G33" s="15" t="s">
        <v>309</v>
      </c>
      <c r="H33" s="15" t="s">
        <v>209</v>
      </c>
      <c r="I33" s="14">
        <v>18</v>
      </c>
      <c r="J33" s="14">
        <v>17</v>
      </c>
      <c r="K33" s="69">
        <f t="shared" si="0"/>
        <v>94.444444444444443</v>
      </c>
      <c r="L33" s="14">
        <v>0</v>
      </c>
      <c r="M33" s="14">
        <v>0</v>
      </c>
      <c r="N33" s="69" t="e">
        <f t="shared" si="1"/>
        <v>#DIV/0!</v>
      </c>
    </row>
    <row r="34" spans="1:14" x14ac:dyDescent="0.2">
      <c r="A34" s="68">
        <v>92</v>
      </c>
      <c r="B34" s="13" t="s">
        <v>526</v>
      </c>
      <c r="C34" s="15" t="s">
        <v>307</v>
      </c>
      <c r="D34" s="15" t="s">
        <v>306</v>
      </c>
      <c r="E34" s="15" t="s">
        <v>313</v>
      </c>
      <c r="F34" s="68" t="s">
        <v>305</v>
      </c>
      <c r="G34" s="15" t="s">
        <v>304</v>
      </c>
      <c r="H34" s="15" t="s">
        <v>303</v>
      </c>
      <c r="I34" s="14">
        <v>15</v>
      </c>
      <c r="J34" s="14">
        <v>14</v>
      </c>
      <c r="K34" s="69">
        <f t="shared" si="0"/>
        <v>93.333333333333329</v>
      </c>
      <c r="L34" s="14">
        <v>15</v>
      </c>
      <c r="M34" s="14">
        <v>9</v>
      </c>
      <c r="N34" s="69">
        <f t="shared" si="1"/>
        <v>60</v>
      </c>
    </row>
    <row r="35" spans="1:14" x14ac:dyDescent="0.2">
      <c r="A35" s="68">
        <v>267</v>
      </c>
      <c r="B35" s="13" t="s">
        <v>552</v>
      </c>
      <c r="C35" s="15" t="s">
        <v>307</v>
      </c>
      <c r="D35" s="15" t="s">
        <v>311</v>
      </c>
      <c r="E35" s="15" t="s">
        <v>313</v>
      </c>
      <c r="F35" s="68" t="s">
        <v>310</v>
      </c>
      <c r="G35" s="15" t="s">
        <v>309</v>
      </c>
      <c r="H35" s="15" t="s">
        <v>209</v>
      </c>
      <c r="I35" s="14">
        <v>13</v>
      </c>
      <c r="J35" s="14">
        <v>12</v>
      </c>
      <c r="K35" s="69">
        <f t="shared" si="0"/>
        <v>92.307692307692307</v>
      </c>
      <c r="L35" s="14">
        <v>0</v>
      </c>
      <c r="M35" s="14">
        <v>0</v>
      </c>
      <c r="N35" s="69" t="e">
        <f t="shared" si="1"/>
        <v>#DIV/0!</v>
      </c>
    </row>
    <row r="36" spans="1:14" x14ac:dyDescent="0.2">
      <c r="A36" s="68">
        <v>42</v>
      </c>
      <c r="B36" s="13" t="s">
        <v>546</v>
      </c>
      <c r="C36" s="15" t="s">
        <v>307</v>
      </c>
      <c r="D36" s="15" t="s">
        <v>311</v>
      </c>
      <c r="E36" s="15" t="s">
        <v>313</v>
      </c>
      <c r="F36" s="68" t="s">
        <v>310</v>
      </c>
      <c r="G36" s="15" t="s">
        <v>309</v>
      </c>
      <c r="H36" s="15" t="s">
        <v>209</v>
      </c>
      <c r="I36" s="14">
        <v>62</v>
      </c>
      <c r="J36" s="14">
        <v>57</v>
      </c>
      <c r="K36" s="69">
        <f t="shared" si="0"/>
        <v>91.935483870967744</v>
      </c>
      <c r="L36" s="14">
        <v>8</v>
      </c>
      <c r="M36" s="14">
        <v>8</v>
      </c>
      <c r="N36" s="69">
        <f t="shared" si="1"/>
        <v>100</v>
      </c>
    </row>
    <row r="37" spans="1:14" x14ac:dyDescent="0.2">
      <c r="A37" s="68">
        <v>127</v>
      </c>
      <c r="B37" s="13" t="s">
        <v>566</v>
      </c>
      <c r="C37" s="15" t="s">
        <v>307</v>
      </c>
      <c r="D37" s="15" t="s">
        <v>306</v>
      </c>
      <c r="E37" s="15" t="s">
        <v>313</v>
      </c>
      <c r="F37" s="68" t="s">
        <v>515</v>
      </c>
      <c r="G37" s="15" t="s">
        <v>514</v>
      </c>
      <c r="H37" s="15" t="s">
        <v>303</v>
      </c>
      <c r="I37" s="14">
        <v>95</v>
      </c>
      <c r="J37" s="14">
        <v>87</v>
      </c>
      <c r="K37" s="69">
        <f t="shared" si="0"/>
        <v>91.578947368421055</v>
      </c>
      <c r="L37" s="14">
        <v>37</v>
      </c>
      <c r="M37" s="14">
        <v>30</v>
      </c>
      <c r="N37" s="69">
        <f t="shared" si="1"/>
        <v>81.081081081081081</v>
      </c>
    </row>
    <row r="38" spans="1:14" x14ac:dyDescent="0.2">
      <c r="A38" s="68">
        <v>98</v>
      </c>
      <c r="B38" s="13" t="s">
        <v>563</v>
      </c>
      <c r="C38" s="15" t="s">
        <v>307</v>
      </c>
      <c r="D38" s="15" t="s">
        <v>306</v>
      </c>
      <c r="E38" s="15" t="s">
        <v>313</v>
      </c>
      <c r="F38" s="68" t="s">
        <v>305</v>
      </c>
      <c r="G38" s="15" t="s">
        <v>304</v>
      </c>
      <c r="H38" s="15" t="s">
        <v>303</v>
      </c>
      <c r="I38" s="14">
        <v>10</v>
      </c>
      <c r="J38" s="14">
        <v>9</v>
      </c>
      <c r="K38" s="69">
        <f t="shared" si="0"/>
        <v>90</v>
      </c>
      <c r="L38" s="14">
        <v>23</v>
      </c>
      <c r="M38" s="14">
        <v>20</v>
      </c>
      <c r="N38" s="69">
        <f t="shared" si="1"/>
        <v>86.956521739130437</v>
      </c>
    </row>
    <row r="39" spans="1:14" x14ac:dyDescent="0.2">
      <c r="A39" s="68">
        <v>373</v>
      </c>
      <c r="B39" s="13" t="s">
        <v>541</v>
      </c>
      <c r="C39" s="15" t="s">
        <v>307</v>
      </c>
      <c r="D39" s="15" t="s">
        <v>311</v>
      </c>
      <c r="E39" s="15" t="s">
        <v>313</v>
      </c>
      <c r="F39" s="68" t="s">
        <v>310</v>
      </c>
      <c r="G39" s="15" t="s">
        <v>309</v>
      </c>
      <c r="H39" s="15" t="s">
        <v>209</v>
      </c>
      <c r="I39" s="14">
        <v>8</v>
      </c>
      <c r="J39" s="14">
        <v>7</v>
      </c>
      <c r="K39" s="69">
        <f t="shared" si="0"/>
        <v>87.5</v>
      </c>
      <c r="L39" s="14">
        <v>0</v>
      </c>
      <c r="M39" s="14">
        <v>0</v>
      </c>
      <c r="N39" s="69" t="e">
        <f t="shared" si="1"/>
        <v>#DIV/0!</v>
      </c>
    </row>
    <row r="40" spans="1:14" x14ac:dyDescent="0.2">
      <c r="A40" s="68">
        <v>369</v>
      </c>
      <c r="B40" s="13" t="s">
        <v>520</v>
      </c>
      <c r="C40" s="15" t="s">
        <v>307</v>
      </c>
      <c r="D40" s="15" t="s">
        <v>306</v>
      </c>
      <c r="E40" s="15" t="s">
        <v>313</v>
      </c>
      <c r="F40" s="68" t="s">
        <v>515</v>
      </c>
      <c r="G40" s="15" t="s">
        <v>514</v>
      </c>
      <c r="H40" s="15" t="s">
        <v>303</v>
      </c>
      <c r="I40" s="14">
        <v>8</v>
      </c>
      <c r="J40" s="14">
        <v>7</v>
      </c>
      <c r="K40" s="69">
        <f t="shared" si="0"/>
        <v>87.5</v>
      </c>
      <c r="L40" s="14">
        <v>0</v>
      </c>
      <c r="M40" s="14">
        <v>0</v>
      </c>
      <c r="N40" s="69" t="e">
        <f t="shared" si="1"/>
        <v>#DIV/0!</v>
      </c>
    </row>
    <row r="41" spans="1:14" x14ac:dyDescent="0.2">
      <c r="A41" s="68">
        <v>96</v>
      </c>
      <c r="B41" s="13" t="s">
        <v>558</v>
      </c>
      <c r="C41" s="15" t="s">
        <v>307</v>
      </c>
      <c r="D41" s="15" t="s">
        <v>306</v>
      </c>
      <c r="E41" s="15" t="s">
        <v>313</v>
      </c>
      <c r="F41" s="68" t="s">
        <v>305</v>
      </c>
      <c r="G41" s="15" t="s">
        <v>304</v>
      </c>
      <c r="H41" s="15" t="s">
        <v>303</v>
      </c>
      <c r="I41" s="14">
        <v>16</v>
      </c>
      <c r="J41" s="14">
        <v>14</v>
      </c>
      <c r="K41" s="69">
        <f t="shared" si="0"/>
        <v>87.5</v>
      </c>
      <c r="L41" s="14">
        <v>8</v>
      </c>
      <c r="M41" s="14">
        <v>6</v>
      </c>
      <c r="N41" s="69">
        <f t="shared" si="1"/>
        <v>75</v>
      </c>
    </row>
    <row r="42" spans="1:14" x14ac:dyDescent="0.2">
      <c r="A42" s="68">
        <v>125</v>
      </c>
      <c r="B42" s="13" t="s">
        <v>561</v>
      </c>
      <c r="C42" s="15" t="s">
        <v>307</v>
      </c>
      <c r="D42" s="15" t="s">
        <v>306</v>
      </c>
      <c r="E42" s="15" t="s">
        <v>313</v>
      </c>
      <c r="F42" s="68" t="s">
        <v>515</v>
      </c>
      <c r="G42" s="15" t="s">
        <v>514</v>
      </c>
      <c r="H42" s="15" t="s">
        <v>303</v>
      </c>
      <c r="I42" s="14">
        <v>31</v>
      </c>
      <c r="J42" s="14">
        <v>27</v>
      </c>
      <c r="K42" s="69">
        <f t="shared" si="0"/>
        <v>87.096774193548384</v>
      </c>
      <c r="L42" s="14">
        <v>0</v>
      </c>
      <c r="M42" s="14">
        <v>0</v>
      </c>
      <c r="N42" s="69" t="e">
        <f t="shared" si="1"/>
        <v>#DIV/0!</v>
      </c>
    </row>
    <row r="43" spans="1:14" x14ac:dyDescent="0.2">
      <c r="A43" s="68">
        <v>128</v>
      </c>
      <c r="B43" s="13" t="s">
        <v>549</v>
      </c>
      <c r="C43" s="15" t="s">
        <v>307</v>
      </c>
      <c r="D43" s="15" t="s">
        <v>306</v>
      </c>
      <c r="E43" s="15" t="s">
        <v>313</v>
      </c>
      <c r="F43" s="68" t="s">
        <v>515</v>
      </c>
      <c r="G43" s="15" t="s">
        <v>514</v>
      </c>
      <c r="H43" s="15" t="s">
        <v>303</v>
      </c>
      <c r="I43" s="14">
        <v>43</v>
      </c>
      <c r="J43" s="14">
        <v>37</v>
      </c>
      <c r="K43" s="69">
        <f t="shared" si="0"/>
        <v>86.04651162790698</v>
      </c>
      <c r="L43" s="14">
        <v>7</v>
      </c>
      <c r="M43" s="14">
        <v>2</v>
      </c>
      <c r="N43" s="69">
        <f t="shared" si="1"/>
        <v>28.571428571428569</v>
      </c>
    </row>
    <row r="44" spans="1:14" x14ac:dyDescent="0.2">
      <c r="A44" s="68">
        <v>93</v>
      </c>
      <c r="B44" s="13" t="s">
        <v>527</v>
      </c>
      <c r="C44" s="15" t="s">
        <v>307</v>
      </c>
      <c r="D44" s="15" t="s">
        <v>306</v>
      </c>
      <c r="E44" s="15" t="s">
        <v>313</v>
      </c>
      <c r="F44" s="68" t="s">
        <v>305</v>
      </c>
      <c r="G44" s="15" t="s">
        <v>304</v>
      </c>
      <c r="H44" s="15" t="s">
        <v>303</v>
      </c>
      <c r="I44" s="14">
        <v>14</v>
      </c>
      <c r="J44" s="14">
        <v>12</v>
      </c>
      <c r="K44" s="69">
        <f t="shared" si="0"/>
        <v>85.714285714285708</v>
      </c>
      <c r="L44" s="14">
        <v>12</v>
      </c>
      <c r="M44" s="14">
        <v>10</v>
      </c>
      <c r="N44" s="69">
        <f t="shared" si="1"/>
        <v>83.333333333333343</v>
      </c>
    </row>
    <row r="45" spans="1:14" x14ac:dyDescent="0.2">
      <c r="A45" s="68">
        <v>266</v>
      </c>
      <c r="B45" s="13" t="s">
        <v>569</v>
      </c>
      <c r="C45" s="15" t="s">
        <v>307</v>
      </c>
      <c r="D45" s="15" t="s">
        <v>306</v>
      </c>
      <c r="E45" s="15" t="s">
        <v>313</v>
      </c>
      <c r="F45" s="68" t="s">
        <v>515</v>
      </c>
      <c r="G45" s="15" t="s">
        <v>514</v>
      </c>
      <c r="H45" s="15" t="s">
        <v>303</v>
      </c>
      <c r="I45" s="14">
        <v>20</v>
      </c>
      <c r="J45" s="14">
        <v>17</v>
      </c>
      <c r="K45" s="69">
        <f t="shared" si="0"/>
        <v>85</v>
      </c>
      <c r="L45" s="14">
        <v>0</v>
      </c>
      <c r="M45" s="14">
        <v>0</v>
      </c>
      <c r="N45" s="69" t="e">
        <f t="shared" si="1"/>
        <v>#DIV/0!</v>
      </c>
    </row>
    <row r="46" spans="1:14" x14ac:dyDescent="0.2">
      <c r="A46" s="68">
        <v>152</v>
      </c>
      <c r="B46" s="13" t="s">
        <v>573</v>
      </c>
      <c r="C46" s="15" t="s">
        <v>307</v>
      </c>
      <c r="D46" s="15" t="s">
        <v>306</v>
      </c>
      <c r="E46" s="15" t="s">
        <v>313</v>
      </c>
      <c r="F46" s="68" t="s">
        <v>305</v>
      </c>
      <c r="G46" s="15" t="s">
        <v>304</v>
      </c>
      <c r="H46" s="15" t="s">
        <v>303</v>
      </c>
      <c r="I46" s="14">
        <v>12</v>
      </c>
      <c r="J46" s="14">
        <v>10</v>
      </c>
      <c r="K46" s="69">
        <f t="shared" si="0"/>
        <v>83.333333333333343</v>
      </c>
      <c r="L46" s="14">
        <v>0</v>
      </c>
      <c r="M46" s="14">
        <v>0</v>
      </c>
      <c r="N46" s="69" t="e">
        <f t="shared" si="1"/>
        <v>#DIV/0!</v>
      </c>
    </row>
    <row r="47" spans="1:14" x14ac:dyDescent="0.2">
      <c r="A47" s="68">
        <v>343</v>
      </c>
      <c r="B47" s="13" t="s">
        <v>512</v>
      </c>
      <c r="C47" s="15" t="s">
        <v>307</v>
      </c>
      <c r="D47" s="15" t="s">
        <v>306</v>
      </c>
      <c r="E47" s="15" t="s">
        <v>313</v>
      </c>
      <c r="F47" s="68" t="s">
        <v>305</v>
      </c>
      <c r="G47" s="15" t="s">
        <v>304</v>
      </c>
      <c r="H47" s="15" t="s">
        <v>303</v>
      </c>
      <c r="I47" s="14">
        <v>15</v>
      </c>
      <c r="J47" s="14">
        <v>12</v>
      </c>
      <c r="K47" s="69">
        <f t="shared" si="0"/>
        <v>80</v>
      </c>
      <c r="L47" s="14">
        <v>0</v>
      </c>
      <c r="M47" s="14">
        <v>0</v>
      </c>
      <c r="N47" s="69" t="e">
        <f t="shared" si="1"/>
        <v>#DIV/0!</v>
      </c>
    </row>
    <row r="48" spans="1:14" x14ac:dyDescent="0.2">
      <c r="A48" s="68">
        <v>314</v>
      </c>
      <c r="B48" s="13" t="s">
        <v>539</v>
      </c>
      <c r="C48" s="15" t="s">
        <v>307</v>
      </c>
      <c r="D48" s="15" t="s">
        <v>311</v>
      </c>
      <c r="E48" s="15" t="s">
        <v>313</v>
      </c>
      <c r="F48" s="68" t="s">
        <v>310</v>
      </c>
      <c r="G48" s="15" t="s">
        <v>309</v>
      </c>
      <c r="H48" s="15" t="s">
        <v>209</v>
      </c>
      <c r="I48" s="14">
        <v>5</v>
      </c>
      <c r="J48" s="14">
        <v>4</v>
      </c>
      <c r="K48" s="69">
        <f t="shared" si="0"/>
        <v>80</v>
      </c>
      <c r="L48" s="14">
        <v>0</v>
      </c>
      <c r="M48" s="14">
        <v>0</v>
      </c>
      <c r="N48" s="69" t="e">
        <f t="shared" si="1"/>
        <v>#DIV/0!</v>
      </c>
    </row>
    <row r="49" spans="1:14" x14ac:dyDescent="0.2">
      <c r="A49" s="68">
        <v>39</v>
      </c>
      <c r="B49" s="13" t="s">
        <v>578</v>
      </c>
      <c r="C49" s="15" t="s">
        <v>307</v>
      </c>
      <c r="D49" s="15" t="s">
        <v>311</v>
      </c>
      <c r="E49" s="15" t="s">
        <v>313</v>
      </c>
      <c r="F49" s="68" t="s">
        <v>310</v>
      </c>
      <c r="G49" s="15" t="s">
        <v>309</v>
      </c>
      <c r="H49" s="15" t="s">
        <v>209</v>
      </c>
      <c r="I49" s="14">
        <v>18</v>
      </c>
      <c r="J49" s="14">
        <v>14</v>
      </c>
      <c r="K49" s="69">
        <f t="shared" si="0"/>
        <v>77.777777777777786</v>
      </c>
      <c r="L49" s="14">
        <v>0</v>
      </c>
      <c r="M49" s="14">
        <v>0</v>
      </c>
      <c r="N49" s="69" t="e">
        <f t="shared" si="1"/>
        <v>#DIV/0!</v>
      </c>
    </row>
    <row r="50" spans="1:14" x14ac:dyDescent="0.2">
      <c r="A50" s="68">
        <v>326</v>
      </c>
      <c r="B50" s="13" t="s">
        <v>543</v>
      </c>
      <c r="C50" s="15" t="s">
        <v>307</v>
      </c>
      <c r="D50" s="15" t="s">
        <v>306</v>
      </c>
      <c r="E50" s="15" t="s">
        <v>313</v>
      </c>
      <c r="F50" s="68" t="s">
        <v>305</v>
      </c>
      <c r="G50" s="15" t="s">
        <v>304</v>
      </c>
      <c r="H50" s="15" t="s">
        <v>303</v>
      </c>
      <c r="I50" s="14">
        <v>4</v>
      </c>
      <c r="J50" s="14">
        <v>3</v>
      </c>
      <c r="K50" s="69">
        <f t="shared" si="0"/>
        <v>75</v>
      </c>
      <c r="L50" s="14">
        <v>0</v>
      </c>
      <c r="M50" s="14">
        <v>0</v>
      </c>
      <c r="N50" s="69" t="e">
        <f t="shared" si="1"/>
        <v>#DIV/0!</v>
      </c>
    </row>
    <row r="51" spans="1:14" x14ac:dyDescent="0.2">
      <c r="A51" s="68">
        <v>102</v>
      </c>
      <c r="B51" s="13" t="s">
        <v>559</v>
      </c>
      <c r="C51" s="15" t="s">
        <v>307</v>
      </c>
      <c r="D51" s="15" t="s">
        <v>306</v>
      </c>
      <c r="E51" s="15" t="s">
        <v>313</v>
      </c>
      <c r="F51" s="68" t="s">
        <v>305</v>
      </c>
      <c r="G51" s="15" t="s">
        <v>304</v>
      </c>
      <c r="H51" s="15" t="s">
        <v>303</v>
      </c>
      <c r="I51" s="14">
        <v>28</v>
      </c>
      <c r="J51" s="14">
        <v>21</v>
      </c>
      <c r="K51" s="69">
        <f t="shared" si="0"/>
        <v>75</v>
      </c>
      <c r="L51" s="14">
        <v>82</v>
      </c>
      <c r="M51" s="14">
        <v>65</v>
      </c>
      <c r="N51" s="69">
        <f t="shared" si="1"/>
        <v>79.268292682926827</v>
      </c>
    </row>
    <row r="52" spans="1:14" x14ac:dyDescent="0.2">
      <c r="A52" s="68">
        <v>312</v>
      </c>
      <c r="B52" s="13" t="s">
        <v>529</v>
      </c>
      <c r="C52" s="15" t="s">
        <v>307</v>
      </c>
      <c r="D52" s="15" t="s">
        <v>311</v>
      </c>
      <c r="E52" s="15" t="s">
        <v>313</v>
      </c>
      <c r="F52" s="68" t="s">
        <v>310</v>
      </c>
      <c r="G52" s="15" t="s">
        <v>309</v>
      </c>
      <c r="H52" s="15" t="s">
        <v>209</v>
      </c>
      <c r="I52" s="14">
        <v>8</v>
      </c>
      <c r="J52" s="14">
        <v>6</v>
      </c>
      <c r="K52" s="69">
        <f t="shared" si="0"/>
        <v>75</v>
      </c>
      <c r="L52" s="14">
        <v>2</v>
      </c>
      <c r="M52" s="14">
        <v>0</v>
      </c>
      <c r="N52" s="69">
        <f t="shared" si="1"/>
        <v>0</v>
      </c>
    </row>
    <row r="53" spans="1:14" x14ac:dyDescent="0.2">
      <c r="A53" s="68">
        <v>167</v>
      </c>
      <c r="B53" s="13" t="s">
        <v>538</v>
      </c>
      <c r="C53" s="15" t="s">
        <v>307</v>
      </c>
      <c r="D53" s="15" t="s">
        <v>311</v>
      </c>
      <c r="E53" s="15" t="s">
        <v>313</v>
      </c>
      <c r="F53" s="68" t="s">
        <v>310</v>
      </c>
      <c r="G53" s="15" t="s">
        <v>309</v>
      </c>
      <c r="H53" s="15" t="s">
        <v>209</v>
      </c>
      <c r="I53" s="14">
        <v>15</v>
      </c>
      <c r="J53" s="14">
        <v>11</v>
      </c>
      <c r="K53" s="69">
        <f t="shared" si="0"/>
        <v>73.333333333333329</v>
      </c>
      <c r="L53" s="14">
        <v>0</v>
      </c>
      <c r="M53" s="14">
        <v>0</v>
      </c>
      <c r="N53" s="69" t="e">
        <f t="shared" si="1"/>
        <v>#DIV/0!</v>
      </c>
    </row>
    <row r="54" spans="1:14" x14ac:dyDescent="0.2">
      <c r="A54" s="68">
        <v>254</v>
      </c>
      <c r="B54" s="13" t="s">
        <v>548</v>
      </c>
      <c r="C54" s="15" t="s">
        <v>307</v>
      </c>
      <c r="D54" s="15" t="s">
        <v>306</v>
      </c>
      <c r="E54" s="15" t="s">
        <v>313</v>
      </c>
      <c r="F54" s="68" t="s">
        <v>305</v>
      </c>
      <c r="G54" s="15" t="s">
        <v>304</v>
      </c>
      <c r="H54" s="15" t="s">
        <v>303</v>
      </c>
      <c r="I54" s="14">
        <v>11</v>
      </c>
      <c r="J54" s="14">
        <v>8</v>
      </c>
      <c r="K54" s="69">
        <f t="shared" si="0"/>
        <v>72.727272727272734</v>
      </c>
      <c r="L54" s="14">
        <v>5</v>
      </c>
      <c r="M54" s="14">
        <v>3</v>
      </c>
      <c r="N54" s="69">
        <f t="shared" si="1"/>
        <v>60</v>
      </c>
    </row>
    <row r="55" spans="1:14" x14ac:dyDescent="0.2">
      <c r="A55" s="68">
        <v>458</v>
      </c>
      <c r="B55" s="13" t="s">
        <v>571</v>
      </c>
      <c r="C55" s="15" t="s">
        <v>307</v>
      </c>
      <c r="D55" s="15" t="s">
        <v>306</v>
      </c>
      <c r="E55" s="15" t="s">
        <v>313</v>
      </c>
      <c r="F55" s="68" t="s">
        <v>305</v>
      </c>
      <c r="G55" s="15" t="s">
        <v>304</v>
      </c>
      <c r="H55" s="15" t="s">
        <v>303</v>
      </c>
      <c r="I55" s="14">
        <v>3</v>
      </c>
      <c r="J55" s="14">
        <v>2</v>
      </c>
      <c r="K55" s="69">
        <f t="shared" si="0"/>
        <v>66.666666666666657</v>
      </c>
      <c r="L55" s="14">
        <v>6</v>
      </c>
      <c r="M55" s="14">
        <v>6</v>
      </c>
      <c r="N55" s="69">
        <f t="shared" si="1"/>
        <v>100</v>
      </c>
    </row>
    <row r="56" spans="1:14" x14ac:dyDescent="0.2">
      <c r="A56" s="68">
        <v>375</v>
      </c>
      <c r="B56" s="13" t="s">
        <v>518</v>
      </c>
      <c r="C56" s="15" t="s">
        <v>307</v>
      </c>
      <c r="D56" s="15" t="s">
        <v>306</v>
      </c>
      <c r="E56" s="15" t="s">
        <v>313</v>
      </c>
      <c r="F56" s="68" t="s">
        <v>305</v>
      </c>
      <c r="G56" s="15" t="s">
        <v>304</v>
      </c>
      <c r="H56" s="15" t="s">
        <v>303</v>
      </c>
      <c r="I56" s="14">
        <v>8</v>
      </c>
      <c r="J56" s="14">
        <v>5</v>
      </c>
      <c r="K56" s="69">
        <f t="shared" si="0"/>
        <v>62.5</v>
      </c>
      <c r="L56" s="14">
        <v>0</v>
      </c>
      <c r="M56" s="14">
        <v>0</v>
      </c>
      <c r="N56" s="69" t="e">
        <f t="shared" si="1"/>
        <v>#DIV/0!</v>
      </c>
    </row>
    <row r="57" spans="1:14" x14ac:dyDescent="0.2">
      <c r="A57" s="68">
        <v>371</v>
      </c>
      <c r="B57" s="13" t="s">
        <v>544</v>
      </c>
      <c r="C57" s="15" t="s">
        <v>307</v>
      </c>
      <c r="D57" s="15" t="s">
        <v>306</v>
      </c>
      <c r="E57" s="15" t="s">
        <v>313</v>
      </c>
      <c r="F57" s="68" t="s">
        <v>515</v>
      </c>
      <c r="G57" s="15" t="s">
        <v>514</v>
      </c>
      <c r="H57" s="15" t="s">
        <v>303</v>
      </c>
      <c r="I57" s="14">
        <v>9</v>
      </c>
      <c r="J57" s="14">
        <v>5</v>
      </c>
      <c r="K57" s="69">
        <f t="shared" si="0"/>
        <v>55.555555555555557</v>
      </c>
      <c r="L57" s="14">
        <v>2</v>
      </c>
      <c r="M57" s="14">
        <v>2</v>
      </c>
      <c r="N57" s="69">
        <f t="shared" si="1"/>
        <v>100</v>
      </c>
    </row>
    <row r="58" spans="1:14" x14ac:dyDescent="0.2">
      <c r="A58" s="68">
        <v>324</v>
      </c>
      <c r="B58" s="13" t="s">
        <v>545</v>
      </c>
      <c r="C58" s="15" t="s">
        <v>307</v>
      </c>
      <c r="D58" s="15" t="s">
        <v>306</v>
      </c>
      <c r="E58" s="15" t="s">
        <v>313</v>
      </c>
      <c r="F58" s="68" t="s">
        <v>305</v>
      </c>
      <c r="G58" s="15" t="s">
        <v>304</v>
      </c>
      <c r="H58" s="15" t="s">
        <v>303</v>
      </c>
      <c r="I58" s="14">
        <v>4</v>
      </c>
      <c r="J58" s="14">
        <v>2</v>
      </c>
      <c r="K58" s="69">
        <f t="shared" si="0"/>
        <v>50</v>
      </c>
      <c r="L58" s="14">
        <v>0</v>
      </c>
      <c r="M58" s="14">
        <v>0</v>
      </c>
      <c r="N58" s="69" t="e">
        <f t="shared" si="1"/>
        <v>#DIV/0!</v>
      </c>
    </row>
    <row r="59" spans="1:14" x14ac:dyDescent="0.2">
      <c r="A59" s="68">
        <v>151</v>
      </c>
      <c r="B59" s="13" t="s">
        <v>554</v>
      </c>
      <c r="C59" s="15" t="s">
        <v>307</v>
      </c>
      <c r="D59" s="15" t="s">
        <v>306</v>
      </c>
      <c r="E59" s="15" t="s">
        <v>313</v>
      </c>
      <c r="F59" s="68" t="s">
        <v>305</v>
      </c>
      <c r="G59" s="15" t="s">
        <v>304</v>
      </c>
      <c r="H59" s="15" t="s">
        <v>303</v>
      </c>
      <c r="I59" s="14">
        <v>8</v>
      </c>
      <c r="J59" s="14">
        <v>3</v>
      </c>
      <c r="K59" s="69">
        <f t="shared" si="0"/>
        <v>37.5</v>
      </c>
      <c r="L59" s="14">
        <v>1</v>
      </c>
      <c r="M59" s="14">
        <v>1</v>
      </c>
      <c r="N59" s="69">
        <f t="shared" si="1"/>
        <v>100</v>
      </c>
    </row>
    <row r="60" spans="1:14" x14ac:dyDescent="0.2">
      <c r="A60" s="68">
        <v>370</v>
      </c>
      <c r="B60" s="13" t="s">
        <v>516</v>
      </c>
      <c r="C60" s="15" t="s">
        <v>307</v>
      </c>
      <c r="D60" s="15" t="s">
        <v>306</v>
      </c>
      <c r="E60" s="15" t="s">
        <v>313</v>
      </c>
      <c r="F60" s="68" t="s">
        <v>515</v>
      </c>
      <c r="G60" s="15" t="s">
        <v>514</v>
      </c>
      <c r="H60" s="15" t="s">
        <v>303</v>
      </c>
      <c r="I60" s="14">
        <v>9</v>
      </c>
      <c r="J60" s="14">
        <v>3</v>
      </c>
      <c r="K60" s="69">
        <f t="shared" si="0"/>
        <v>33.333333333333329</v>
      </c>
      <c r="L60" s="14">
        <v>0</v>
      </c>
      <c r="M60" s="14">
        <v>0</v>
      </c>
      <c r="N60" s="69" t="e">
        <f t="shared" si="1"/>
        <v>#DIV/0!</v>
      </c>
    </row>
    <row r="61" spans="1:14" x14ac:dyDescent="0.2">
      <c r="A61" s="68">
        <v>368</v>
      </c>
      <c r="B61" s="13" t="s">
        <v>564</v>
      </c>
      <c r="C61" s="15" t="s">
        <v>307</v>
      </c>
      <c r="D61" s="15" t="s">
        <v>306</v>
      </c>
      <c r="E61" s="15" t="s">
        <v>313</v>
      </c>
      <c r="F61" s="68" t="s">
        <v>515</v>
      </c>
      <c r="G61" s="15" t="s">
        <v>514</v>
      </c>
      <c r="H61" s="15" t="s">
        <v>303</v>
      </c>
      <c r="I61" s="14">
        <v>17</v>
      </c>
      <c r="J61" s="14">
        <v>5</v>
      </c>
      <c r="K61" s="69">
        <f t="shared" si="0"/>
        <v>29.411764705882355</v>
      </c>
      <c r="L61" s="14">
        <v>0</v>
      </c>
      <c r="M61" s="14">
        <v>0</v>
      </c>
      <c r="N61" s="69" t="e">
        <f t="shared" si="1"/>
        <v>#DIV/0!</v>
      </c>
    </row>
    <row r="62" spans="1:14" x14ac:dyDescent="0.2">
      <c r="A62" s="68">
        <v>148</v>
      </c>
      <c r="B62" s="13" t="s">
        <v>517</v>
      </c>
      <c r="C62" s="15" t="s">
        <v>307</v>
      </c>
      <c r="D62" s="15" t="s">
        <v>306</v>
      </c>
      <c r="E62" s="15" t="s">
        <v>313</v>
      </c>
      <c r="F62" s="68" t="s">
        <v>305</v>
      </c>
      <c r="G62" s="15" t="s">
        <v>304</v>
      </c>
      <c r="H62" s="15" t="s">
        <v>303</v>
      </c>
      <c r="I62" s="14">
        <v>5</v>
      </c>
      <c r="J62" s="14">
        <v>0</v>
      </c>
      <c r="K62" s="69">
        <f t="shared" si="0"/>
        <v>0</v>
      </c>
      <c r="L62" s="14">
        <v>5</v>
      </c>
      <c r="M62" s="14">
        <v>0</v>
      </c>
      <c r="N62" s="69">
        <f t="shared" si="1"/>
        <v>0</v>
      </c>
    </row>
    <row r="63" spans="1:14" x14ac:dyDescent="0.2">
      <c r="A63" s="68">
        <v>384</v>
      </c>
      <c r="B63" s="13" t="s">
        <v>600</v>
      </c>
      <c r="C63" s="15" t="s">
        <v>307</v>
      </c>
      <c r="D63" s="15" t="s">
        <v>306</v>
      </c>
      <c r="E63" s="15" t="s">
        <v>313</v>
      </c>
      <c r="F63" s="68" t="s">
        <v>515</v>
      </c>
      <c r="G63" s="15" t="s">
        <v>514</v>
      </c>
      <c r="H63" s="15" t="s">
        <v>303</v>
      </c>
      <c r="I63" s="14">
        <v>8</v>
      </c>
      <c r="J63" s="14">
        <v>0</v>
      </c>
      <c r="K63" s="69">
        <f t="shared" si="0"/>
        <v>0</v>
      </c>
      <c r="L63" s="14">
        <v>0</v>
      </c>
      <c r="M63" s="14">
        <v>0</v>
      </c>
      <c r="N63" s="69" t="e">
        <f t="shared" si="1"/>
        <v>#DIV/0!</v>
      </c>
    </row>
    <row r="64" spans="1:14" x14ac:dyDescent="0.2">
      <c r="A64" s="68">
        <v>105</v>
      </c>
      <c r="B64" s="13" t="s">
        <v>507</v>
      </c>
      <c r="C64" s="15" t="s">
        <v>483</v>
      </c>
      <c r="D64" s="15" t="s">
        <v>482</v>
      </c>
      <c r="E64" s="15" t="s">
        <v>313</v>
      </c>
      <c r="F64" s="68" t="s">
        <v>489</v>
      </c>
      <c r="G64" s="15" t="s">
        <v>488</v>
      </c>
      <c r="H64" s="15" t="s">
        <v>303</v>
      </c>
      <c r="I64" s="14">
        <v>6</v>
      </c>
      <c r="J64" s="14">
        <v>6</v>
      </c>
      <c r="K64" s="69">
        <f t="shared" si="0"/>
        <v>100</v>
      </c>
      <c r="L64" s="14">
        <v>1</v>
      </c>
      <c r="M64" s="14">
        <v>1</v>
      </c>
      <c r="N64" s="69">
        <f t="shared" si="1"/>
        <v>100</v>
      </c>
    </row>
    <row r="65" spans="1:14" x14ac:dyDescent="0.2">
      <c r="A65" s="68">
        <v>103</v>
      </c>
      <c r="B65" s="13" t="s">
        <v>490</v>
      </c>
      <c r="C65" s="15" t="s">
        <v>483</v>
      </c>
      <c r="D65" s="15" t="s">
        <v>482</v>
      </c>
      <c r="E65" s="15" t="s">
        <v>313</v>
      </c>
      <c r="F65" s="68" t="s">
        <v>489</v>
      </c>
      <c r="G65" s="15" t="s">
        <v>488</v>
      </c>
      <c r="H65" s="15" t="s">
        <v>303</v>
      </c>
      <c r="I65" s="14">
        <v>32</v>
      </c>
      <c r="J65" s="14">
        <v>30</v>
      </c>
      <c r="K65" s="69">
        <f t="shared" si="0"/>
        <v>93.75</v>
      </c>
      <c r="L65" s="14">
        <v>2</v>
      </c>
      <c r="M65" s="14">
        <v>2</v>
      </c>
      <c r="N65" s="69">
        <f t="shared" si="1"/>
        <v>100</v>
      </c>
    </row>
    <row r="66" spans="1:14" x14ac:dyDescent="0.2">
      <c r="A66" s="68">
        <v>116</v>
      </c>
      <c r="B66" s="13" t="s">
        <v>485</v>
      </c>
      <c r="C66" s="15" t="s">
        <v>483</v>
      </c>
      <c r="D66" s="15" t="s">
        <v>482</v>
      </c>
      <c r="E66" s="15" t="s">
        <v>313</v>
      </c>
      <c r="F66" s="68" t="s">
        <v>481</v>
      </c>
      <c r="G66" s="15" t="s">
        <v>480</v>
      </c>
      <c r="H66" s="15" t="s">
        <v>303</v>
      </c>
      <c r="I66" s="14">
        <v>22</v>
      </c>
      <c r="J66" s="14">
        <v>20</v>
      </c>
      <c r="K66" s="69">
        <f t="shared" si="0"/>
        <v>90.909090909090907</v>
      </c>
      <c r="L66" s="14">
        <v>0</v>
      </c>
      <c r="M66" s="14">
        <v>0</v>
      </c>
      <c r="N66" s="69" t="e">
        <f t="shared" si="1"/>
        <v>#DIV/0!</v>
      </c>
    </row>
    <row r="67" spans="1:14" x14ac:dyDescent="0.2">
      <c r="A67" s="68">
        <v>108</v>
      </c>
      <c r="B67" s="13" t="s">
        <v>495</v>
      </c>
      <c r="C67" s="15" t="s">
        <v>483</v>
      </c>
      <c r="D67" s="15" t="s">
        <v>482</v>
      </c>
      <c r="E67" s="15" t="s">
        <v>313</v>
      </c>
      <c r="F67" s="68" t="s">
        <v>489</v>
      </c>
      <c r="G67" s="15" t="s">
        <v>488</v>
      </c>
      <c r="H67" s="15" t="s">
        <v>303</v>
      </c>
      <c r="I67" s="14">
        <v>82</v>
      </c>
      <c r="J67" s="14">
        <v>73</v>
      </c>
      <c r="K67" s="69">
        <f t="shared" ref="K67:K130" si="2">J67/I67*100</f>
        <v>89.024390243902445</v>
      </c>
      <c r="L67" s="14">
        <v>0</v>
      </c>
      <c r="M67" s="14">
        <v>0</v>
      </c>
      <c r="N67" s="69" t="e">
        <f t="shared" ref="N67:N130" si="3">M67/L67*100</f>
        <v>#DIV/0!</v>
      </c>
    </row>
    <row r="68" spans="1:14" x14ac:dyDescent="0.2">
      <c r="A68" s="68">
        <v>122</v>
      </c>
      <c r="B68" s="13" t="s">
        <v>493</v>
      </c>
      <c r="C68" s="15" t="s">
        <v>483</v>
      </c>
      <c r="D68" s="15" t="s">
        <v>482</v>
      </c>
      <c r="E68" s="15" t="s">
        <v>313</v>
      </c>
      <c r="F68" s="68" t="s">
        <v>492</v>
      </c>
      <c r="G68" s="15" t="s">
        <v>491</v>
      </c>
      <c r="H68" s="15" t="s">
        <v>303</v>
      </c>
      <c r="I68" s="14">
        <v>28</v>
      </c>
      <c r="J68" s="14">
        <v>24</v>
      </c>
      <c r="K68" s="69">
        <f t="shared" si="2"/>
        <v>85.714285714285708</v>
      </c>
      <c r="L68" s="14">
        <v>2</v>
      </c>
      <c r="M68" s="14">
        <v>1</v>
      </c>
      <c r="N68" s="69">
        <f t="shared" si="3"/>
        <v>50</v>
      </c>
    </row>
    <row r="69" spans="1:14" x14ac:dyDescent="0.2">
      <c r="A69" s="68">
        <v>119</v>
      </c>
      <c r="B69" s="13" t="s">
        <v>509</v>
      </c>
      <c r="C69" s="15" t="s">
        <v>483</v>
      </c>
      <c r="D69" s="15" t="s">
        <v>482</v>
      </c>
      <c r="E69" s="15" t="s">
        <v>313</v>
      </c>
      <c r="F69" s="68" t="s">
        <v>481</v>
      </c>
      <c r="G69" s="15" t="s">
        <v>480</v>
      </c>
      <c r="H69" s="15" t="s">
        <v>303</v>
      </c>
      <c r="I69" s="14">
        <v>28</v>
      </c>
      <c r="J69" s="14">
        <v>24</v>
      </c>
      <c r="K69" s="69">
        <f t="shared" si="2"/>
        <v>85.714285714285708</v>
      </c>
      <c r="L69" s="14">
        <v>1</v>
      </c>
      <c r="M69" s="14">
        <v>0</v>
      </c>
      <c r="N69" s="69">
        <f t="shared" si="3"/>
        <v>0</v>
      </c>
    </row>
    <row r="70" spans="1:14" x14ac:dyDescent="0.2">
      <c r="A70" s="68">
        <v>113</v>
      </c>
      <c r="B70" s="13" t="s">
        <v>508</v>
      </c>
      <c r="C70" s="15" t="s">
        <v>483</v>
      </c>
      <c r="D70" s="15" t="s">
        <v>482</v>
      </c>
      <c r="E70" s="15" t="s">
        <v>313</v>
      </c>
      <c r="F70" s="68" t="s">
        <v>481</v>
      </c>
      <c r="G70" s="15" t="s">
        <v>480</v>
      </c>
      <c r="H70" s="15" t="s">
        <v>303</v>
      </c>
      <c r="I70" s="14">
        <v>28</v>
      </c>
      <c r="J70" s="14">
        <v>23</v>
      </c>
      <c r="K70" s="69">
        <f t="shared" si="2"/>
        <v>82.142857142857139</v>
      </c>
      <c r="L70" s="14">
        <v>1</v>
      </c>
      <c r="M70" s="14">
        <v>1</v>
      </c>
      <c r="N70" s="69">
        <f t="shared" si="3"/>
        <v>100</v>
      </c>
    </row>
    <row r="71" spans="1:14" x14ac:dyDescent="0.2">
      <c r="A71" s="68">
        <v>123</v>
      </c>
      <c r="B71" s="13" t="s">
        <v>499</v>
      </c>
      <c r="C71" s="15" t="s">
        <v>483</v>
      </c>
      <c r="D71" s="15" t="s">
        <v>482</v>
      </c>
      <c r="E71" s="15" t="s">
        <v>313</v>
      </c>
      <c r="F71" s="68" t="s">
        <v>492</v>
      </c>
      <c r="G71" s="15" t="s">
        <v>491</v>
      </c>
      <c r="H71" s="15" t="s">
        <v>303</v>
      </c>
      <c r="I71" s="14">
        <v>78</v>
      </c>
      <c r="J71" s="14">
        <v>55</v>
      </c>
      <c r="K71" s="69">
        <f t="shared" si="2"/>
        <v>70.512820512820511</v>
      </c>
      <c r="L71" s="14">
        <v>16</v>
      </c>
      <c r="M71" s="14">
        <v>4</v>
      </c>
      <c r="N71" s="69">
        <f t="shared" si="3"/>
        <v>25</v>
      </c>
    </row>
    <row r="72" spans="1:14" x14ac:dyDescent="0.2">
      <c r="A72" s="68">
        <v>131</v>
      </c>
      <c r="B72" s="13" t="s">
        <v>478</v>
      </c>
      <c r="C72" s="15" t="s">
        <v>300</v>
      </c>
      <c r="D72" s="15" t="s">
        <v>299</v>
      </c>
      <c r="E72" s="15" t="s">
        <v>313</v>
      </c>
      <c r="F72" s="68" t="s">
        <v>467</v>
      </c>
      <c r="G72" s="15" t="s">
        <v>466</v>
      </c>
      <c r="H72" s="15" t="s">
        <v>296</v>
      </c>
      <c r="I72" s="14">
        <v>20</v>
      </c>
      <c r="J72" s="14">
        <v>20</v>
      </c>
      <c r="K72" s="69">
        <f t="shared" si="2"/>
        <v>100</v>
      </c>
      <c r="L72" s="14">
        <v>0</v>
      </c>
      <c r="M72" s="14">
        <v>0</v>
      </c>
      <c r="N72" s="69" t="e">
        <f t="shared" si="3"/>
        <v>#DIV/0!</v>
      </c>
    </row>
    <row r="73" spans="1:14" x14ac:dyDescent="0.2">
      <c r="A73" s="68">
        <v>90</v>
      </c>
      <c r="B73" s="13" t="s">
        <v>479</v>
      </c>
      <c r="C73" s="15" t="s">
        <v>300</v>
      </c>
      <c r="D73" s="15" t="s">
        <v>299</v>
      </c>
      <c r="E73" s="15" t="s">
        <v>313</v>
      </c>
      <c r="F73" s="68" t="s">
        <v>470</v>
      </c>
      <c r="G73" s="15" t="s">
        <v>469</v>
      </c>
      <c r="H73" s="15" t="s">
        <v>296</v>
      </c>
      <c r="I73" s="14">
        <v>22</v>
      </c>
      <c r="J73" s="14">
        <v>22</v>
      </c>
      <c r="K73" s="69">
        <f t="shared" si="2"/>
        <v>100</v>
      </c>
      <c r="L73" s="14">
        <v>8</v>
      </c>
      <c r="M73" s="14">
        <v>8</v>
      </c>
      <c r="N73" s="69">
        <f t="shared" si="3"/>
        <v>100</v>
      </c>
    </row>
    <row r="74" spans="1:14" x14ac:dyDescent="0.2">
      <c r="A74" s="68">
        <v>89</v>
      </c>
      <c r="B74" s="13" t="s">
        <v>473</v>
      </c>
      <c r="C74" s="15" t="s">
        <v>300</v>
      </c>
      <c r="D74" s="15" t="s">
        <v>299</v>
      </c>
      <c r="E74" s="15" t="s">
        <v>313</v>
      </c>
      <c r="F74" s="68" t="s">
        <v>470</v>
      </c>
      <c r="G74" s="15" t="s">
        <v>469</v>
      </c>
      <c r="H74" s="15" t="s">
        <v>296</v>
      </c>
      <c r="I74" s="14">
        <v>18</v>
      </c>
      <c r="J74" s="14">
        <v>17</v>
      </c>
      <c r="K74" s="69">
        <f t="shared" si="2"/>
        <v>94.444444444444443</v>
      </c>
      <c r="L74" s="14">
        <v>7</v>
      </c>
      <c r="M74" s="14">
        <v>5</v>
      </c>
      <c r="N74" s="69">
        <f t="shared" si="3"/>
        <v>71.428571428571431</v>
      </c>
    </row>
    <row r="75" spans="1:14" x14ac:dyDescent="0.2">
      <c r="A75" s="68">
        <v>112</v>
      </c>
      <c r="B75" s="13" t="s">
        <v>475</v>
      </c>
      <c r="C75" s="15" t="s">
        <v>300</v>
      </c>
      <c r="D75" s="15" t="s">
        <v>299</v>
      </c>
      <c r="E75" s="15" t="s">
        <v>313</v>
      </c>
      <c r="F75" s="68" t="s">
        <v>298</v>
      </c>
      <c r="G75" s="15" t="s">
        <v>297</v>
      </c>
      <c r="H75" s="15" t="s">
        <v>296</v>
      </c>
      <c r="I75" s="14">
        <v>66</v>
      </c>
      <c r="J75" s="14">
        <v>61</v>
      </c>
      <c r="K75" s="69">
        <f t="shared" si="2"/>
        <v>92.424242424242422</v>
      </c>
      <c r="L75" s="14">
        <v>0</v>
      </c>
      <c r="M75" s="14">
        <v>0</v>
      </c>
      <c r="N75" s="69" t="e">
        <f t="shared" si="3"/>
        <v>#DIV/0!</v>
      </c>
    </row>
    <row r="76" spans="1:14" x14ac:dyDescent="0.2">
      <c r="A76" s="68">
        <v>129</v>
      </c>
      <c r="B76" s="13" t="s">
        <v>476</v>
      </c>
      <c r="C76" s="15" t="s">
        <v>300</v>
      </c>
      <c r="D76" s="15" t="s">
        <v>299</v>
      </c>
      <c r="E76" s="15" t="s">
        <v>313</v>
      </c>
      <c r="F76" s="68" t="s">
        <v>467</v>
      </c>
      <c r="G76" s="15" t="s">
        <v>466</v>
      </c>
      <c r="H76" s="15" t="s">
        <v>296</v>
      </c>
      <c r="I76" s="14">
        <v>35</v>
      </c>
      <c r="J76" s="14">
        <v>32</v>
      </c>
      <c r="K76" s="69">
        <f t="shared" si="2"/>
        <v>91.428571428571431</v>
      </c>
      <c r="L76" s="14">
        <v>10</v>
      </c>
      <c r="M76" s="14">
        <v>4</v>
      </c>
      <c r="N76" s="69">
        <f t="shared" si="3"/>
        <v>40</v>
      </c>
    </row>
    <row r="77" spans="1:14" x14ac:dyDescent="0.2">
      <c r="A77" s="68">
        <v>91</v>
      </c>
      <c r="B77" s="13" t="s">
        <v>472</v>
      </c>
      <c r="C77" s="15" t="s">
        <v>300</v>
      </c>
      <c r="D77" s="15" t="s">
        <v>299</v>
      </c>
      <c r="E77" s="15" t="s">
        <v>313</v>
      </c>
      <c r="F77" s="68" t="s">
        <v>470</v>
      </c>
      <c r="G77" s="15" t="s">
        <v>469</v>
      </c>
      <c r="H77" s="15" t="s">
        <v>296</v>
      </c>
      <c r="I77" s="14">
        <v>75</v>
      </c>
      <c r="J77" s="14">
        <v>67</v>
      </c>
      <c r="K77" s="69">
        <f t="shared" si="2"/>
        <v>89.333333333333329</v>
      </c>
      <c r="L77" s="14">
        <v>8</v>
      </c>
      <c r="M77" s="14">
        <v>3</v>
      </c>
      <c r="N77" s="69">
        <f t="shared" si="3"/>
        <v>37.5</v>
      </c>
    </row>
    <row r="78" spans="1:14" x14ac:dyDescent="0.2">
      <c r="A78" s="68">
        <v>111</v>
      </c>
      <c r="B78" s="13" t="s">
        <v>474</v>
      </c>
      <c r="C78" s="15" t="s">
        <v>300</v>
      </c>
      <c r="D78" s="15" t="s">
        <v>299</v>
      </c>
      <c r="E78" s="15" t="s">
        <v>313</v>
      </c>
      <c r="F78" s="68" t="s">
        <v>298</v>
      </c>
      <c r="G78" s="15" t="s">
        <v>297</v>
      </c>
      <c r="H78" s="15" t="s">
        <v>296</v>
      </c>
      <c r="I78" s="14">
        <v>61</v>
      </c>
      <c r="J78" s="14">
        <v>52</v>
      </c>
      <c r="K78" s="69">
        <f t="shared" si="2"/>
        <v>85.245901639344254</v>
      </c>
      <c r="L78" s="14">
        <v>4</v>
      </c>
      <c r="M78" s="14">
        <v>0</v>
      </c>
      <c r="N78" s="69">
        <f t="shared" si="3"/>
        <v>0</v>
      </c>
    </row>
    <row r="79" spans="1:14" x14ac:dyDescent="0.2">
      <c r="A79" s="68">
        <v>34</v>
      </c>
      <c r="B79" s="13" t="s">
        <v>438</v>
      </c>
      <c r="C79" s="15" t="s">
        <v>267</v>
      </c>
      <c r="D79" s="15" t="s">
        <v>266</v>
      </c>
      <c r="E79" s="15" t="s">
        <v>313</v>
      </c>
      <c r="F79" s="68" t="s">
        <v>274</v>
      </c>
      <c r="G79" s="15" t="s">
        <v>273</v>
      </c>
      <c r="H79" s="15" t="s">
        <v>263</v>
      </c>
      <c r="I79" s="14">
        <v>19</v>
      </c>
      <c r="J79" s="14">
        <v>19</v>
      </c>
      <c r="K79" s="69">
        <f t="shared" si="2"/>
        <v>100</v>
      </c>
      <c r="L79" s="14">
        <v>1</v>
      </c>
      <c r="M79" s="14">
        <v>1</v>
      </c>
      <c r="N79" s="69">
        <f t="shared" si="3"/>
        <v>100</v>
      </c>
    </row>
    <row r="80" spans="1:14" x14ac:dyDescent="0.2">
      <c r="A80" s="68">
        <v>258</v>
      </c>
      <c r="B80" s="13" t="s">
        <v>462</v>
      </c>
      <c r="C80" s="15" t="s">
        <v>267</v>
      </c>
      <c r="D80" s="15" t="s">
        <v>266</v>
      </c>
      <c r="E80" s="15" t="s">
        <v>313</v>
      </c>
      <c r="F80" s="68" t="s">
        <v>277</v>
      </c>
      <c r="G80" s="15" t="s">
        <v>276</v>
      </c>
      <c r="H80" s="15" t="s">
        <v>263</v>
      </c>
      <c r="I80" s="14">
        <v>9</v>
      </c>
      <c r="J80" s="14">
        <v>9</v>
      </c>
      <c r="K80" s="69">
        <f t="shared" si="2"/>
        <v>100</v>
      </c>
      <c r="L80" s="14">
        <v>2</v>
      </c>
      <c r="M80" s="14">
        <v>1</v>
      </c>
      <c r="N80" s="69">
        <f t="shared" si="3"/>
        <v>50</v>
      </c>
    </row>
    <row r="81" spans="1:14" x14ac:dyDescent="0.2">
      <c r="A81" s="68">
        <v>7</v>
      </c>
      <c r="B81" s="13" t="s">
        <v>457</v>
      </c>
      <c r="C81" s="15" t="s">
        <v>267</v>
      </c>
      <c r="D81" s="15" t="s">
        <v>266</v>
      </c>
      <c r="E81" s="15" t="s">
        <v>313</v>
      </c>
      <c r="F81" s="68" t="s">
        <v>265</v>
      </c>
      <c r="G81" s="15" t="s">
        <v>264</v>
      </c>
      <c r="H81" s="15" t="s">
        <v>263</v>
      </c>
      <c r="I81" s="14">
        <v>24</v>
      </c>
      <c r="J81" s="14">
        <v>24</v>
      </c>
      <c r="K81" s="69">
        <f t="shared" si="2"/>
        <v>100</v>
      </c>
      <c r="L81" s="14">
        <v>0</v>
      </c>
      <c r="M81" s="14">
        <v>0</v>
      </c>
      <c r="N81" s="69" t="e">
        <f t="shared" si="3"/>
        <v>#DIV/0!</v>
      </c>
    </row>
    <row r="82" spans="1:14" x14ac:dyDescent="0.2">
      <c r="A82" s="68">
        <v>32</v>
      </c>
      <c r="B82" s="13" t="s">
        <v>435</v>
      </c>
      <c r="C82" s="15" t="s">
        <v>267</v>
      </c>
      <c r="D82" s="15" t="s">
        <v>266</v>
      </c>
      <c r="E82" s="15" t="s">
        <v>313</v>
      </c>
      <c r="F82" s="68" t="s">
        <v>274</v>
      </c>
      <c r="G82" s="15" t="s">
        <v>273</v>
      </c>
      <c r="H82" s="15" t="s">
        <v>263</v>
      </c>
      <c r="I82" s="14">
        <v>19</v>
      </c>
      <c r="J82" s="14">
        <v>19</v>
      </c>
      <c r="K82" s="69">
        <f t="shared" si="2"/>
        <v>100</v>
      </c>
      <c r="L82" s="14">
        <v>2</v>
      </c>
      <c r="M82" s="14">
        <v>2</v>
      </c>
      <c r="N82" s="69">
        <f t="shared" si="3"/>
        <v>100</v>
      </c>
    </row>
    <row r="83" spans="1:14" x14ac:dyDescent="0.2">
      <c r="A83" s="68">
        <v>15</v>
      </c>
      <c r="B83" s="13" t="s">
        <v>444</v>
      </c>
      <c r="C83" s="15" t="s">
        <v>267</v>
      </c>
      <c r="D83" s="15" t="s">
        <v>266</v>
      </c>
      <c r="E83" s="15" t="s">
        <v>313</v>
      </c>
      <c r="F83" s="68" t="s">
        <v>277</v>
      </c>
      <c r="G83" s="15" t="s">
        <v>276</v>
      </c>
      <c r="H83" s="15" t="s">
        <v>263</v>
      </c>
      <c r="I83" s="14">
        <v>30</v>
      </c>
      <c r="J83" s="14">
        <v>30</v>
      </c>
      <c r="K83" s="69">
        <f t="shared" si="2"/>
        <v>100</v>
      </c>
      <c r="L83" s="14">
        <v>8</v>
      </c>
      <c r="M83" s="14">
        <v>8</v>
      </c>
      <c r="N83" s="69">
        <f t="shared" si="3"/>
        <v>100</v>
      </c>
    </row>
    <row r="84" spans="1:14" x14ac:dyDescent="0.2">
      <c r="A84" s="68">
        <v>246</v>
      </c>
      <c r="B84" s="13" t="s">
        <v>439</v>
      </c>
      <c r="C84" s="15" t="s">
        <v>267</v>
      </c>
      <c r="D84" s="15" t="s">
        <v>266</v>
      </c>
      <c r="E84" s="15" t="s">
        <v>313</v>
      </c>
      <c r="F84" s="68" t="s">
        <v>277</v>
      </c>
      <c r="G84" s="15" t="s">
        <v>276</v>
      </c>
      <c r="H84" s="15" t="s">
        <v>263</v>
      </c>
      <c r="I84" s="14">
        <v>78</v>
      </c>
      <c r="J84" s="14">
        <v>77</v>
      </c>
      <c r="K84" s="69">
        <f t="shared" si="2"/>
        <v>98.71794871794873</v>
      </c>
      <c r="L84" s="14">
        <v>0</v>
      </c>
      <c r="M84" s="14">
        <v>0</v>
      </c>
      <c r="N84" s="69" t="e">
        <f t="shared" si="3"/>
        <v>#DIV/0!</v>
      </c>
    </row>
    <row r="85" spans="1:14" x14ac:dyDescent="0.2">
      <c r="A85" s="68">
        <v>5</v>
      </c>
      <c r="B85" s="13" t="s">
        <v>458</v>
      </c>
      <c r="C85" s="15" t="s">
        <v>267</v>
      </c>
      <c r="D85" s="15" t="s">
        <v>266</v>
      </c>
      <c r="E85" s="15" t="s">
        <v>313</v>
      </c>
      <c r="F85" s="68" t="s">
        <v>265</v>
      </c>
      <c r="G85" s="15" t="s">
        <v>264</v>
      </c>
      <c r="H85" s="15" t="s">
        <v>263</v>
      </c>
      <c r="I85" s="14">
        <v>28</v>
      </c>
      <c r="J85" s="14">
        <v>27</v>
      </c>
      <c r="K85" s="69">
        <f t="shared" si="2"/>
        <v>96.428571428571431</v>
      </c>
      <c r="L85" s="14">
        <v>5</v>
      </c>
      <c r="M85" s="14">
        <v>5</v>
      </c>
      <c r="N85" s="69">
        <f t="shared" si="3"/>
        <v>100</v>
      </c>
    </row>
    <row r="86" spans="1:14" x14ac:dyDescent="0.2">
      <c r="A86" s="68">
        <v>11</v>
      </c>
      <c r="B86" s="13" t="s">
        <v>456</v>
      </c>
      <c r="C86" s="15" t="s">
        <v>267</v>
      </c>
      <c r="D86" s="15" t="s">
        <v>266</v>
      </c>
      <c r="E86" s="15" t="s">
        <v>313</v>
      </c>
      <c r="F86" s="68" t="s">
        <v>270</v>
      </c>
      <c r="G86" s="15" t="s">
        <v>269</v>
      </c>
      <c r="H86" s="15" t="s">
        <v>263</v>
      </c>
      <c r="I86" s="14">
        <v>27</v>
      </c>
      <c r="J86" s="14">
        <v>26</v>
      </c>
      <c r="K86" s="69">
        <f t="shared" si="2"/>
        <v>96.296296296296291</v>
      </c>
      <c r="L86" s="14">
        <v>0</v>
      </c>
      <c r="M86" s="14">
        <v>0</v>
      </c>
      <c r="N86" s="69" t="e">
        <f t="shared" si="3"/>
        <v>#DIV/0!</v>
      </c>
    </row>
    <row r="87" spans="1:14" x14ac:dyDescent="0.2">
      <c r="A87" s="68">
        <v>244</v>
      </c>
      <c r="B87" s="13" t="s">
        <v>450</v>
      </c>
      <c r="C87" s="15" t="s">
        <v>267</v>
      </c>
      <c r="D87" s="15" t="s">
        <v>266</v>
      </c>
      <c r="E87" s="15" t="s">
        <v>313</v>
      </c>
      <c r="F87" s="68" t="s">
        <v>270</v>
      </c>
      <c r="G87" s="15" t="s">
        <v>269</v>
      </c>
      <c r="H87" s="15" t="s">
        <v>263</v>
      </c>
      <c r="I87" s="14">
        <v>41</v>
      </c>
      <c r="J87" s="14">
        <v>38</v>
      </c>
      <c r="K87" s="69">
        <f t="shared" si="2"/>
        <v>92.682926829268297</v>
      </c>
      <c r="L87" s="14">
        <v>0</v>
      </c>
      <c r="M87" s="14">
        <v>0</v>
      </c>
      <c r="N87" s="69" t="e">
        <f t="shared" si="3"/>
        <v>#DIV/0!</v>
      </c>
    </row>
    <row r="88" spans="1:14" x14ac:dyDescent="0.2">
      <c r="A88" s="68">
        <v>9</v>
      </c>
      <c r="B88" s="13" t="s">
        <v>449</v>
      </c>
      <c r="C88" s="15" t="s">
        <v>267</v>
      </c>
      <c r="D88" s="15" t="s">
        <v>266</v>
      </c>
      <c r="E88" s="15" t="s">
        <v>313</v>
      </c>
      <c r="F88" s="68" t="s">
        <v>265</v>
      </c>
      <c r="G88" s="15" t="s">
        <v>264</v>
      </c>
      <c r="H88" s="15" t="s">
        <v>263</v>
      </c>
      <c r="I88" s="14">
        <v>86</v>
      </c>
      <c r="J88" s="14">
        <v>77</v>
      </c>
      <c r="K88" s="69">
        <f t="shared" si="2"/>
        <v>89.534883720930239</v>
      </c>
      <c r="L88" s="14">
        <v>0</v>
      </c>
      <c r="M88" s="14">
        <v>0</v>
      </c>
      <c r="N88" s="69" t="e">
        <f t="shared" si="3"/>
        <v>#DIV/0!</v>
      </c>
    </row>
    <row r="89" spans="1:14" x14ac:dyDescent="0.2">
      <c r="A89" s="68">
        <v>12</v>
      </c>
      <c r="B89" s="13" t="s">
        <v>447</v>
      </c>
      <c r="C89" s="15" t="s">
        <v>267</v>
      </c>
      <c r="D89" s="15" t="s">
        <v>266</v>
      </c>
      <c r="E89" s="15" t="s">
        <v>313</v>
      </c>
      <c r="F89" s="68" t="s">
        <v>270</v>
      </c>
      <c r="G89" s="15" t="s">
        <v>269</v>
      </c>
      <c r="H89" s="15" t="s">
        <v>263</v>
      </c>
      <c r="I89" s="14">
        <v>19</v>
      </c>
      <c r="J89" s="14">
        <v>17</v>
      </c>
      <c r="K89" s="69">
        <f t="shared" si="2"/>
        <v>89.473684210526315</v>
      </c>
      <c r="L89" s="14">
        <v>3</v>
      </c>
      <c r="M89" s="14">
        <v>3</v>
      </c>
      <c r="N89" s="69">
        <f t="shared" si="3"/>
        <v>100</v>
      </c>
    </row>
    <row r="90" spans="1:14" x14ac:dyDescent="0.2">
      <c r="A90" s="68">
        <v>31</v>
      </c>
      <c r="B90" s="13" t="s">
        <v>451</v>
      </c>
      <c r="C90" s="15" t="s">
        <v>267</v>
      </c>
      <c r="D90" s="15" t="s">
        <v>266</v>
      </c>
      <c r="E90" s="15" t="s">
        <v>313</v>
      </c>
      <c r="F90" s="68" t="s">
        <v>274</v>
      </c>
      <c r="G90" s="15" t="s">
        <v>273</v>
      </c>
      <c r="H90" s="15" t="s">
        <v>263</v>
      </c>
      <c r="I90" s="14">
        <v>27</v>
      </c>
      <c r="J90" s="14">
        <v>24</v>
      </c>
      <c r="K90" s="69">
        <f t="shared" si="2"/>
        <v>88.888888888888886</v>
      </c>
      <c r="L90" s="14">
        <v>60</v>
      </c>
      <c r="M90" s="14">
        <v>4</v>
      </c>
      <c r="N90" s="69">
        <f t="shared" si="3"/>
        <v>6.666666666666667</v>
      </c>
    </row>
    <row r="91" spans="1:14" x14ac:dyDescent="0.2">
      <c r="A91" s="68">
        <v>21</v>
      </c>
      <c r="B91" s="13" t="s">
        <v>446</v>
      </c>
      <c r="C91" s="15" t="s">
        <v>267</v>
      </c>
      <c r="D91" s="15" t="s">
        <v>266</v>
      </c>
      <c r="E91" s="15" t="s">
        <v>313</v>
      </c>
      <c r="F91" s="68" t="s">
        <v>287</v>
      </c>
      <c r="G91" s="15" t="s">
        <v>276</v>
      </c>
      <c r="H91" s="15" t="s">
        <v>263</v>
      </c>
      <c r="I91" s="14">
        <v>89</v>
      </c>
      <c r="J91" s="14">
        <v>79</v>
      </c>
      <c r="K91" s="69">
        <f t="shared" si="2"/>
        <v>88.764044943820224</v>
      </c>
      <c r="L91" s="14">
        <v>0</v>
      </c>
      <c r="M91" s="14">
        <v>0</v>
      </c>
      <c r="N91" s="69" t="e">
        <f t="shared" si="3"/>
        <v>#DIV/0!</v>
      </c>
    </row>
    <row r="92" spans="1:14" x14ac:dyDescent="0.2">
      <c r="A92" s="68">
        <v>14</v>
      </c>
      <c r="B92" s="13" t="s">
        <v>445</v>
      </c>
      <c r="C92" s="15" t="s">
        <v>267</v>
      </c>
      <c r="D92" s="15" t="s">
        <v>266</v>
      </c>
      <c r="E92" s="15" t="s">
        <v>313</v>
      </c>
      <c r="F92" s="68" t="s">
        <v>277</v>
      </c>
      <c r="G92" s="15" t="s">
        <v>276</v>
      </c>
      <c r="H92" s="15" t="s">
        <v>263</v>
      </c>
      <c r="I92" s="14">
        <v>16</v>
      </c>
      <c r="J92" s="14">
        <v>14</v>
      </c>
      <c r="K92" s="69">
        <f t="shared" si="2"/>
        <v>87.5</v>
      </c>
      <c r="L92" s="14">
        <v>11</v>
      </c>
      <c r="M92" s="14">
        <v>8</v>
      </c>
      <c r="N92" s="69">
        <f t="shared" si="3"/>
        <v>72.727272727272734</v>
      </c>
    </row>
    <row r="93" spans="1:14" x14ac:dyDescent="0.2">
      <c r="A93" s="68">
        <v>16</v>
      </c>
      <c r="B93" s="13" t="s">
        <v>441</v>
      </c>
      <c r="C93" s="15" t="s">
        <v>267</v>
      </c>
      <c r="D93" s="15" t="s">
        <v>266</v>
      </c>
      <c r="E93" s="15" t="s">
        <v>313</v>
      </c>
      <c r="F93" s="68" t="s">
        <v>277</v>
      </c>
      <c r="G93" s="15" t="s">
        <v>276</v>
      </c>
      <c r="H93" s="15" t="s">
        <v>263</v>
      </c>
      <c r="I93" s="14">
        <v>38</v>
      </c>
      <c r="J93" s="14">
        <v>33</v>
      </c>
      <c r="K93" s="69">
        <f t="shared" si="2"/>
        <v>86.842105263157904</v>
      </c>
      <c r="L93" s="14">
        <v>5</v>
      </c>
      <c r="M93" s="14">
        <v>4</v>
      </c>
      <c r="N93" s="69">
        <f t="shared" si="3"/>
        <v>80</v>
      </c>
    </row>
    <row r="94" spans="1:14" x14ac:dyDescent="0.2">
      <c r="A94" s="68">
        <v>30</v>
      </c>
      <c r="B94" s="13" t="s">
        <v>461</v>
      </c>
      <c r="C94" s="15" t="s">
        <v>267</v>
      </c>
      <c r="D94" s="15" t="s">
        <v>266</v>
      </c>
      <c r="E94" s="15" t="s">
        <v>313</v>
      </c>
      <c r="F94" s="68" t="s">
        <v>274</v>
      </c>
      <c r="G94" s="15" t="s">
        <v>273</v>
      </c>
      <c r="H94" s="15" t="s">
        <v>263</v>
      </c>
      <c r="I94" s="14">
        <v>92</v>
      </c>
      <c r="J94" s="14">
        <v>78</v>
      </c>
      <c r="K94" s="69">
        <f t="shared" si="2"/>
        <v>84.782608695652172</v>
      </c>
      <c r="L94" s="14">
        <v>7</v>
      </c>
      <c r="M94" s="14">
        <v>2</v>
      </c>
      <c r="N94" s="69">
        <f t="shared" si="3"/>
        <v>28.571428571428569</v>
      </c>
    </row>
    <row r="95" spans="1:14" x14ac:dyDescent="0.2">
      <c r="A95" s="68">
        <v>236</v>
      </c>
      <c r="B95" s="13" t="s">
        <v>460</v>
      </c>
      <c r="C95" s="15" t="s">
        <v>267</v>
      </c>
      <c r="D95" s="15" t="s">
        <v>266</v>
      </c>
      <c r="E95" s="15" t="s">
        <v>313</v>
      </c>
      <c r="F95" s="68" t="s">
        <v>287</v>
      </c>
      <c r="G95" s="15" t="s">
        <v>276</v>
      </c>
      <c r="H95" s="15" t="s">
        <v>263</v>
      </c>
      <c r="I95" s="14">
        <v>85</v>
      </c>
      <c r="J95" s="14">
        <v>68</v>
      </c>
      <c r="K95" s="69">
        <f t="shared" si="2"/>
        <v>80</v>
      </c>
      <c r="L95" s="14">
        <v>0</v>
      </c>
      <c r="M95" s="14">
        <v>0</v>
      </c>
      <c r="N95" s="69" t="e">
        <f t="shared" si="3"/>
        <v>#DIV/0!</v>
      </c>
    </row>
    <row r="96" spans="1:14" x14ac:dyDescent="0.2">
      <c r="A96" s="68">
        <v>10</v>
      </c>
      <c r="B96" s="13" t="s">
        <v>431</v>
      </c>
      <c r="C96" s="15" t="s">
        <v>267</v>
      </c>
      <c r="D96" s="15" t="s">
        <v>266</v>
      </c>
      <c r="E96" s="15" t="s">
        <v>313</v>
      </c>
      <c r="F96" s="68" t="s">
        <v>265</v>
      </c>
      <c r="G96" s="15" t="s">
        <v>264</v>
      </c>
      <c r="H96" s="15" t="s">
        <v>263</v>
      </c>
      <c r="I96" s="14">
        <v>34</v>
      </c>
      <c r="J96" s="14">
        <v>27</v>
      </c>
      <c r="K96" s="69">
        <f t="shared" si="2"/>
        <v>79.411764705882348</v>
      </c>
      <c r="L96" s="14">
        <v>5</v>
      </c>
      <c r="M96" s="14">
        <v>4</v>
      </c>
      <c r="N96" s="69">
        <f t="shared" si="3"/>
        <v>80</v>
      </c>
    </row>
    <row r="97" spans="1:14" x14ac:dyDescent="0.2">
      <c r="A97" s="68">
        <v>251</v>
      </c>
      <c r="B97" s="13" t="s">
        <v>434</v>
      </c>
      <c r="C97" s="15" t="s">
        <v>267</v>
      </c>
      <c r="D97" s="15" t="s">
        <v>266</v>
      </c>
      <c r="E97" s="15" t="s">
        <v>313</v>
      </c>
      <c r="F97" s="68" t="s">
        <v>265</v>
      </c>
      <c r="G97" s="15" t="s">
        <v>264</v>
      </c>
      <c r="H97" s="15" t="s">
        <v>263</v>
      </c>
      <c r="I97" s="14">
        <v>43</v>
      </c>
      <c r="J97" s="14">
        <v>33</v>
      </c>
      <c r="K97" s="69">
        <f t="shared" si="2"/>
        <v>76.744186046511629</v>
      </c>
      <c r="L97" s="14">
        <v>0</v>
      </c>
      <c r="M97" s="14">
        <v>0</v>
      </c>
      <c r="N97" s="69" t="e">
        <f t="shared" si="3"/>
        <v>#DIV/0!</v>
      </c>
    </row>
    <row r="98" spans="1:14" x14ac:dyDescent="0.2">
      <c r="A98" s="68">
        <v>353</v>
      </c>
      <c r="B98" s="13" t="s">
        <v>429</v>
      </c>
      <c r="C98" s="15" t="s">
        <v>267</v>
      </c>
      <c r="D98" s="15" t="s">
        <v>266</v>
      </c>
      <c r="E98" s="15" t="s">
        <v>313</v>
      </c>
      <c r="F98" s="68" t="s">
        <v>270</v>
      </c>
      <c r="G98" s="15" t="s">
        <v>269</v>
      </c>
      <c r="H98" s="15" t="s">
        <v>263</v>
      </c>
      <c r="I98" s="14">
        <v>62</v>
      </c>
      <c r="J98" s="14">
        <v>46</v>
      </c>
      <c r="K98" s="69">
        <f t="shared" si="2"/>
        <v>74.193548387096769</v>
      </c>
      <c r="L98" s="14">
        <v>9</v>
      </c>
      <c r="M98" s="14">
        <v>9</v>
      </c>
      <c r="N98" s="69">
        <f t="shared" si="3"/>
        <v>100</v>
      </c>
    </row>
    <row r="99" spans="1:14" x14ac:dyDescent="0.2">
      <c r="A99" s="68">
        <v>29</v>
      </c>
      <c r="B99" s="13" t="s">
        <v>442</v>
      </c>
      <c r="C99" s="15" t="s">
        <v>267</v>
      </c>
      <c r="D99" s="15" t="s">
        <v>266</v>
      </c>
      <c r="E99" s="15" t="s">
        <v>313</v>
      </c>
      <c r="F99" s="68" t="s">
        <v>274</v>
      </c>
      <c r="G99" s="15" t="s">
        <v>273</v>
      </c>
      <c r="H99" s="15" t="s">
        <v>263</v>
      </c>
      <c r="I99" s="14">
        <v>18</v>
      </c>
      <c r="J99" s="14">
        <v>13</v>
      </c>
      <c r="K99" s="69">
        <f t="shared" si="2"/>
        <v>72.222222222222214</v>
      </c>
      <c r="L99" s="14">
        <v>4</v>
      </c>
      <c r="M99" s="14">
        <v>4</v>
      </c>
      <c r="N99" s="69">
        <f t="shared" si="3"/>
        <v>100</v>
      </c>
    </row>
    <row r="100" spans="1:14" x14ac:dyDescent="0.2">
      <c r="A100" s="68">
        <v>147</v>
      </c>
      <c r="B100" s="13" t="s">
        <v>465</v>
      </c>
      <c r="C100" s="15" t="s">
        <v>267</v>
      </c>
      <c r="D100" s="15" t="s">
        <v>266</v>
      </c>
      <c r="E100" s="15" t="s">
        <v>313</v>
      </c>
      <c r="F100" s="68" t="s">
        <v>277</v>
      </c>
      <c r="G100" s="15" t="s">
        <v>276</v>
      </c>
      <c r="H100" s="15" t="s">
        <v>263</v>
      </c>
      <c r="I100" s="14">
        <v>10</v>
      </c>
      <c r="J100" s="14">
        <v>7</v>
      </c>
      <c r="K100" s="69">
        <f t="shared" si="2"/>
        <v>70</v>
      </c>
      <c r="L100" s="14">
        <v>0</v>
      </c>
      <c r="M100" s="14">
        <v>0</v>
      </c>
      <c r="N100" s="69" t="e">
        <f t="shared" si="3"/>
        <v>#DIV/0!</v>
      </c>
    </row>
    <row r="101" spans="1:14" x14ac:dyDescent="0.2">
      <c r="A101" s="68">
        <v>452</v>
      </c>
      <c r="B101" s="13" t="s">
        <v>437</v>
      </c>
      <c r="C101" s="15" t="s">
        <v>267</v>
      </c>
      <c r="D101" s="15" t="s">
        <v>266</v>
      </c>
      <c r="E101" s="15" t="s">
        <v>313</v>
      </c>
      <c r="F101" s="68" t="s">
        <v>265</v>
      </c>
      <c r="G101" s="15" t="s">
        <v>264</v>
      </c>
      <c r="H101" s="15" t="s">
        <v>263</v>
      </c>
      <c r="I101" s="14">
        <v>10</v>
      </c>
      <c r="J101" s="14">
        <v>6</v>
      </c>
      <c r="K101" s="69">
        <f t="shared" si="2"/>
        <v>60</v>
      </c>
      <c r="L101" s="14">
        <v>0</v>
      </c>
      <c r="M101" s="14">
        <v>0</v>
      </c>
      <c r="N101" s="69" t="e">
        <f t="shared" si="3"/>
        <v>#DIV/0!</v>
      </c>
    </row>
    <row r="102" spans="1:14" x14ac:dyDescent="0.2">
      <c r="A102" s="68">
        <v>37</v>
      </c>
      <c r="B102" s="13" t="s">
        <v>427</v>
      </c>
      <c r="C102" s="15" t="s">
        <v>252</v>
      </c>
      <c r="D102" s="15" t="s">
        <v>251</v>
      </c>
      <c r="E102" s="15" t="s">
        <v>313</v>
      </c>
      <c r="F102" s="68" t="s">
        <v>257</v>
      </c>
      <c r="G102" s="15" t="s">
        <v>256</v>
      </c>
      <c r="H102" s="15" t="s">
        <v>242</v>
      </c>
      <c r="I102" s="14">
        <v>0</v>
      </c>
      <c r="J102" s="14">
        <v>0</v>
      </c>
      <c r="K102" s="69" t="e">
        <f t="shared" si="2"/>
        <v>#DIV/0!</v>
      </c>
      <c r="L102" s="14">
        <v>20</v>
      </c>
      <c r="M102" s="14">
        <v>17</v>
      </c>
      <c r="N102" s="69">
        <f t="shared" si="3"/>
        <v>85</v>
      </c>
    </row>
    <row r="103" spans="1:14" x14ac:dyDescent="0.2">
      <c r="A103" s="68">
        <v>4</v>
      </c>
      <c r="B103" s="13" t="s">
        <v>423</v>
      </c>
      <c r="C103" s="15" t="s">
        <v>252</v>
      </c>
      <c r="D103" s="15" t="s">
        <v>251</v>
      </c>
      <c r="E103" s="15" t="s">
        <v>313</v>
      </c>
      <c r="F103" s="68" t="s">
        <v>261</v>
      </c>
      <c r="G103" s="15" t="s">
        <v>260</v>
      </c>
      <c r="H103" s="15" t="s">
        <v>242</v>
      </c>
      <c r="I103" s="14">
        <v>0</v>
      </c>
      <c r="J103" s="14">
        <v>0</v>
      </c>
      <c r="K103" s="69" t="e">
        <f t="shared" si="2"/>
        <v>#DIV/0!</v>
      </c>
      <c r="L103" s="14">
        <v>11</v>
      </c>
      <c r="M103" s="14">
        <v>10</v>
      </c>
      <c r="N103" s="69">
        <f t="shared" si="3"/>
        <v>90.909090909090907</v>
      </c>
    </row>
    <row r="104" spans="1:14" x14ac:dyDescent="0.2">
      <c r="A104" s="68">
        <v>26</v>
      </c>
      <c r="B104" s="13" t="s">
        <v>601</v>
      </c>
      <c r="C104" s="15" t="s">
        <v>252</v>
      </c>
      <c r="D104" s="15" t="s">
        <v>251</v>
      </c>
      <c r="E104" s="15" t="s">
        <v>313</v>
      </c>
      <c r="F104" s="68" t="s">
        <v>250</v>
      </c>
      <c r="G104" s="15" t="s">
        <v>249</v>
      </c>
      <c r="H104" s="15" t="s">
        <v>242</v>
      </c>
      <c r="I104" s="14">
        <v>4</v>
      </c>
      <c r="J104" s="14">
        <v>4</v>
      </c>
      <c r="K104" s="69">
        <f t="shared" si="2"/>
        <v>100</v>
      </c>
      <c r="L104" s="14">
        <v>12</v>
      </c>
      <c r="M104" s="14">
        <v>12</v>
      </c>
      <c r="N104" s="69">
        <f t="shared" si="3"/>
        <v>100</v>
      </c>
    </row>
    <row r="105" spans="1:14" x14ac:dyDescent="0.2">
      <c r="A105" s="68">
        <v>422</v>
      </c>
      <c r="B105" s="13" t="s">
        <v>377</v>
      </c>
      <c r="C105" s="15" t="s">
        <v>252</v>
      </c>
      <c r="D105" s="15" t="s">
        <v>251</v>
      </c>
      <c r="E105" s="15" t="s">
        <v>313</v>
      </c>
      <c r="F105" s="68" t="s">
        <v>369</v>
      </c>
      <c r="G105" s="15" t="s">
        <v>368</v>
      </c>
      <c r="H105" s="15" t="s">
        <v>242</v>
      </c>
      <c r="I105" s="14">
        <v>6</v>
      </c>
      <c r="J105" s="14">
        <v>6</v>
      </c>
      <c r="K105" s="69">
        <f t="shared" si="2"/>
        <v>100</v>
      </c>
      <c r="L105" s="14">
        <v>1</v>
      </c>
      <c r="M105" s="14">
        <v>1</v>
      </c>
      <c r="N105" s="69">
        <f t="shared" si="3"/>
        <v>100</v>
      </c>
    </row>
    <row r="106" spans="1:14" x14ac:dyDescent="0.2">
      <c r="A106" s="68">
        <v>35</v>
      </c>
      <c r="B106" s="13" t="s">
        <v>414</v>
      </c>
      <c r="C106" s="15" t="s">
        <v>252</v>
      </c>
      <c r="D106" s="15" t="s">
        <v>251</v>
      </c>
      <c r="E106" s="15" t="s">
        <v>313</v>
      </c>
      <c r="F106" s="68" t="s">
        <v>257</v>
      </c>
      <c r="G106" s="15" t="s">
        <v>256</v>
      </c>
      <c r="H106" s="15" t="s">
        <v>242</v>
      </c>
      <c r="I106" s="14">
        <v>32</v>
      </c>
      <c r="J106" s="14">
        <v>32</v>
      </c>
      <c r="K106" s="69">
        <f t="shared" si="2"/>
        <v>100</v>
      </c>
      <c r="L106" s="14">
        <v>6</v>
      </c>
      <c r="M106" s="14">
        <v>5</v>
      </c>
      <c r="N106" s="69">
        <f t="shared" si="3"/>
        <v>83.333333333333343</v>
      </c>
    </row>
    <row r="107" spans="1:14" x14ac:dyDescent="0.2">
      <c r="A107" s="68">
        <v>417</v>
      </c>
      <c r="B107" s="13" t="s">
        <v>417</v>
      </c>
      <c r="C107" s="15" t="s">
        <v>252</v>
      </c>
      <c r="D107" s="15" t="s">
        <v>251</v>
      </c>
      <c r="E107" s="15" t="s">
        <v>313</v>
      </c>
      <c r="F107" s="68" t="s">
        <v>257</v>
      </c>
      <c r="G107" s="15" t="s">
        <v>256</v>
      </c>
      <c r="H107" s="15" t="s">
        <v>242</v>
      </c>
      <c r="I107" s="14">
        <v>8</v>
      </c>
      <c r="J107" s="14">
        <v>8</v>
      </c>
      <c r="K107" s="69">
        <f t="shared" si="2"/>
        <v>100</v>
      </c>
      <c r="L107" s="14">
        <v>0</v>
      </c>
      <c r="M107" s="14">
        <v>0</v>
      </c>
      <c r="N107" s="69" t="e">
        <f t="shared" si="3"/>
        <v>#DIV/0!</v>
      </c>
    </row>
    <row r="108" spans="1:14" x14ac:dyDescent="0.2">
      <c r="A108" s="68">
        <v>414</v>
      </c>
      <c r="B108" s="13" t="s">
        <v>384</v>
      </c>
      <c r="C108" s="15" t="s">
        <v>252</v>
      </c>
      <c r="D108" s="15" t="s">
        <v>251</v>
      </c>
      <c r="E108" s="15" t="s">
        <v>313</v>
      </c>
      <c r="F108" s="68" t="s">
        <v>257</v>
      </c>
      <c r="G108" s="15" t="s">
        <v>256</v>
      </c>
      <c r="H108" s="15" t="s">
        <v>242</v>
      </c>
      <c r="I108" s="14">
        <v>5</v>
      </c>
      <c r="J108" s="14">
        <v>5</v>
      </c>
      <c r="K108" s="69">
        <f t="shared" si="2"/>
        <v>100</v>
      </c>
      <c r="L108" s="14">
        <v>0</v>
      </c>
      <c r="M108" s="14">
        <v>0</v>
      </c>
      <c r="N108" s="69" t="e">
        <f t="shared" si="3"/>
        <v>#DIV/0!</v>
      </c>
    </row>
    <row r="109" spans="1:14" x14ac:dyDescent="0.2">
      <c r="A109" s="68">
        <v>413</v>
      </c>
      <c r="B109" s="13" t="s">
        <v>383</v>
      </c>
      <c r="C109" s="15" t="s">
        <v>252</v>
      </c>
      <c r="D109" s="15" t="s">
        <v>251</v>
      </c>
      <c r="E109" s="15" t="s">
        <v>313</v>
      </c>
      <c r="F109" s="68" t="s">
        <v>257</v>
      </c>
      <c r="G109" s="15" t="s">
        <v>256</v>
      </c>
      <c r="H109" s="15" t="s">
        <v>242</v>
      </c>
      <c r="I109" s="14">
        <v>8</v>
      </c>
      <c r="J109" s="14">
        <v>8</v>
      </c>
      <c r="K109" s="69">
        <f t="shared" si="2"/>
        <v>100</v>
      </c>
      <c r="L109" s="14">
        <v>0</v>
      </c>
      <c r="M109" s="14">
        <v>0</v>
      </c>
      <c r="N109" s="69" t="e">
        <f t="shared" si="3"/>
        <v>#DIV/0!</v>
      </c>
    </row>
    <row r="110" spans="1:14" x14ac:dyDescent="0.2">
      <c r="A110" s="68">
        <v>415</v>
      </c>
      <c r="B110" s="13" t="s">
        <v>404</v>
      </c>
      <c r="C110" s="15" t="s">
        <v>252</v>
      </c>
      <c r="D110" s="15" t="s">
        <v>251</v>
      </c>
      <c r="E110" s="15" t="s">
        <v>313</v>
      </c>
      <c r="F110" s="68" t="s">
        <v>257</v>
      </c>
      <c r="G110" s="15" t="s">
        <v>256</v>
      </c>
      <c r="H110" s="15" t="s">
        <v>242</v>
      </c>
      <c r="I110" s="14">
        <v>5</v>
      </c>
      <c r="J110" s="14">
        <v>5</v>
      </c>
      <c r="K110" s="69">
        <f t="shared" si="2"/>
        <v>100</v>
      </c>
      <c r="L110" s="14">
        <v>0</v>
      </c>
      <c r="M110" s="14">
        <v>0</v>
      </c>
      <c r="N110" s="69" t="e">
        <f t="shared" si="3"/>
        <v>#DIV/0!</v>
      </c>
    </row>
    <row r="111" spans="1:14" x14ac:dyDescent="0.2">
      <c r="A111" s="68">
        <v>419</v>
      </c>
      <c r="B111" s="13" t="s">
        <v>416</v>
      </c>
      <c r="C111" s="15" t="s">
        <v>252</v>
      </c>
      <c r="D111" s="15" t="s">
        <v>251</v>
      </c>
      <c r="E111" s="15" t="s">
        <v>313</v>
      </c>
      <c r="F111" s="68" t="s">
        <v>257</v>
      </c>
      <c r="G111" s="15" t="s">
        <v>256</v>
      </c>
      <c r="H111" s="15" t="s">
        <v>242</v>
      </c>
      <c r="I111" s="14">
        <v>7</v>
      </c>
      <c r="J111" s="14">
        <v>7</v>
      </c>
      <c r="K111" s="69">
        <f t="shared" si="2"/>
        <v>100</v>
      </c>
      <c r="L111" s="14">
        <v>0</v>
      </c>
      <c r="M111" s="14">
        <v>0</v>
      </c>
      <c r="N111" s="69" t="e">
        <f t="shared" si="3"/>
        <v>#DIV/0!</v>
      </c>
    </row>
    <row r="112" spans="1:14" x14ac:dyDescent="0.2">
      <c r="A112" s="68">
        <v>195</v>
      </c>
      <c r="B112" s="13" t="s">
        <v>379</v>
      </c>
      <c r="C112" s="15" t="s">
        <v>252</v>
      </c>
      <c r="D112" s="15" t="s">
        <v>251</v>
      </c>
      <c r="E112" s="15" t="s">
        <v>313</v>
      </c>
      <c r="F112" s="68" t="s">
        <v>261</v>
      </c>
      <c r="G112" s="15" t="s">
        <v>260</v>
      </c>
      <c r="H112" s="15" t="s">
        <v>242</v>
      </c>
      <c r="I112" s="14">
        <v>3</v>
      </c>
      <c r="J112" s="14">
        <v>3</v>
      </c>
      <c r="K112" s="69">
        <f t="shared" si="2"/>
        <v>100</v>
      </c>
      <c r="L112" s="14">
        <v>0</v>
      </c>
      <c r="M112" s="14">
        <v>0</v>
      </c>
      <c r="N112" s="69" t="e">
        <f t="shared" si="3"/>
        <v>#DIV/0!</v>
      </c>
    </row>
    <row r="113" spans="1:14" x14ac:dyDescent="0.2">
      <c r="A113" s="68">
        <v>3</v>
      </c>
      <c r="B113" s="13" t="s">
        <v>410</v>
      </c>
      <c r="C113" s="15" t="s">
        <v>252</v>
      </c>
      <c r="D113" s="15" t="s">
        <v>251</v>
      </c>
      <c r="E113" s="15" t="s">
        <v>313</v>
      </c>
      <c r="F113" s="68" t="s">
        <v>261</v>
      </c>
      <c r="G113" s="15" t="s">
        <v>260</v>
      </c>
      <c r="H113" s="15" t="s">
        <v>242</v>
      </c>
      <c r="I113" s="14">
        <v>61</v>
      </c>
      <c r="J113" s="14">
        <v>59</v>
      </c>
      <c r="K113" s="69">
        <f t="shared" si="2"/>
        <v>96.721311475409834</v>
      </c>
      <c r="L113" s="14">
        <v>14</v>
      </c>
      <c r="M113" s="14">
        <v>11</v>
      </c>
      <c r="N113" s="69">
        <f t="shared" si="3"/>
        <v>78.571428571428569</v>
      </c>
    </row>
    <row r="114" spans="1:14" x14ac:dyDescent="0.2">
      <c r="A114" s="68">
        <v>235</v>
      </c>
      <c r="B114" s="13" t="s">
        <v>411</v>
      </c>
      <c r="C114" s="15" t="s">
        <v>252</v>
      </c>
      <c r="D114" s="15" t="s">
        <v>251</v>
      </c>
      <c r="E114" s="15" t="s">
        <v>313</v>
      </c>
      <c r="F114" s="68" t="s">
        <v>257</v>
      </c>
      <c r="G114" s="15" t="s">
        <v>256</v>
      </c>
      <c r="H114" s="15" t="s">
        <v>242</v>
      </c>
      <c r="I114" s="14">
        <v>23</v>
      </c>
      <c r="J114" s="14">
        <v>22</v>
      </c>
      <c r="K114" s="69">
        <f t="shared" si="2"/>
        <v>95.652173913043484</v>
      </c>
      <c r="L114" s="14">
        <v>1</v>
      </c>
      <c r="M114" s="14">
        <v>1</v>
      </c>
      <c r="N114" s="69">
        <f t="shared" si="3"/>
        <v>100</v>
      </c>
    </row>
    <row r="115" spans="1:14" x14ac:dyDescent="0.2">
      <c r="A115" s="68">
        <v>27</v>
      </c>
      <c r="B115" s="13" t="s">
        <v>426</v>
      </c>
      <c r="C115" s="15" t="s">
        <v>252</v>
      </c>
      <c r="D115" s="15" t="s">
        <v>251</v>
      </c>
      <c r="E115" s="15" t="s">
        <v>313</v>
      </c>
      <c r="F115" s="68" t="s">
        <v>250</v>
      </c>
      <c r="G115" s="15" t="s">
        <v>249</v>
      </c>
      <c r="H115" s="15" t="s">
        <v>242</v>
      </c>
      <c r="I115" s="14">
        <v>56</v>
      </c>
      <c r="J115" s="14">
        <v>53</v>
      </c>
      <c r="K115" s="69">
        <f t="shared" si="2"/>
        <v>94.642857142857139</v>
      </c>
      <c r="L115" s="14">
        <v>4</v>
      </c>
      <c r="M115" s="14">
        <v>4</v>
      </c>
      <c r="N115" s="69">
        <f t="shared" si="3"/>
        <v>100</v>
      </c>
    </row>
    <row r="116" spans="1:14" x14ac:dyDescent="0.2">
      <c r="A116" s="68">
        <v>410</v>
      </c>
      <c r="B116" s="13" t="s">
        <v>399</v>
      </c>
      <c r="C116" s="15" t="s">
        <v>252</v>
      </c>
      <c r="D116" s="15" t="s">
        <v>251</v>
      </c>
      <c r="E116" s="15" t="s">
        <v>313</v>
      </c>
      <c r="F116" s="68" t="s">
        <v>261</v>
      </c>
      <c r="G116" s="15" t="s">
        <v>260</v>
      </c>
      <c r="H116" s="15" t="s">
        <v>242</v>
      </c>
      <c r="I116" s="14">
        <v>18</v>
      </c>
      <c r="J116" s="14">
        <v>17</v>
      </c>
      <c r="K116" s="69">
        <f t="shared" si="2"/>
        <v>94.444444444444443</v>
      </c>
      <c r="L116" s="14">
        <v>0</v>
      </c>
      <c r="M116" s="14">
        <v>0</v>
      </c>
      <c r="N116" s="69" t="e">
        <f t="shared" si="3"/>
        <v>#DIV/0!</v>
      </c>
    </row>
    <row r="117" spans="1:14" x14ac:dyDescent="0.2">
      <c r="A117" s="68">
        <v>398</v>
      </c>
      <c r="B117" s="13" t="s">
        <v>393</v>
      </c>
      <c r="C117" s="15" t="s">
        <v>252</v>
      </c>
      <c r="D117" s="15" t="s">
        <v>251</v>
      </c>
      <c r="E117" s="15" t="s">
        <v>313</v>
      </c>
      <c r="F117" s="68" t="s">
        <v>250</v>
      </c>
      <c r="G117" s="15" t="s">
        <v>249</v>
      </c>
      <c r="H117" s="15" t="s">
        <v>242</v>
      </c>
      <c r="I117" s="14">
        <v>79</v>
      </c>
      <c r="J117" s="14">
        <v>73</v>
      </c>
      <c r="K117" s="69">
        <f t="shared" si="2"/>
        <v>92.405063291139243</v>
      </c>
      <c r="L117" s="14">
        <v>25</v>
      </c>
      <c r="M117" s="14">
        <v>5</v>
      </c>
      <c r="N117" s="69">
        <f t="shared" si="3"/>
        <v>20</v>
      </c>
    </row>
    <row r="118" spans="1:14" x14ac:dyDescent="0.2">
      <c r="A118" s="68">
        <v>22</v>
      </c>
      <c r="B118" s="13" t="s">
        <v>413</v>
      </c>
      <c r="C118" s="15" t="s">
        <v>252</v>
      </c>
      <c r="D118" s="15" t="s">
        <v>251</v>
      </c>
      <c r="E118" s="15" t="s">
        <v>313</v>
      </c>
      <c r="F118" s="68" t="s">
        <v>369</v>
      </c>
      <c r="G118" s="15" t="s">
        <v>368</v>
      </c>
      <c r="H118" s="15" t="s">
        <v>242</v>
      </c>
      <c r="I118" s="14">
        <v>12</v>
      </c>
      <c r="J118" s="14">
        <v>11</v>
      </c>
      <c r="K118" s="69">
        <f t="shared" si="2"/>
        <v>91.666666666666657</v>
      </c>
      <c r="L118" s="14">
        <v>208</v>
      </c>
      <c r="M118" s="14">
        <v>208</v>
      </c>
      <c r="N118" s="69">
        <f t="shared" si="3"/>
        <v>100</v>
      </c>
    </row>
    <row r="119" spans="1:14" x14ac:dyDescent="0.2">
      <c r="A119" s="68">
        <v>2</v>
      </c>
      <c r="B119" s="13" t="s">
        <v>424</v>
      </c>
      <c r="C119" s="15" t="s">
        <v>252</v>
      </c>
      <c r="D119" s="15" t="s">
        <v>251</v>
      </c>
      <c r="E119" s="15" t="s">
        <v>313</v>
      </c>
      <c r="F119" s="68" t="s">
        <v>261</v>
      </c>
      <c r="G119" s="15" t="s">
        <v>260</v>
      </c>
      <c r="H119" s="15" t="s">
        <v>242</v>
      </c>
      <c r="I119" s="14">
        <v>57</v>
      </c>
      <c r="J119" s="14">
        <v>51</v>
      </c>
      <c r="K119" s="69">
        <f t="shared" si="2"/>
        <v>89.473684210526315</v>
      </c>
      <c r="L119" s="14">
        <v>15</v>
      </c>
      <c r="M119" s="14">
        <v>10</v>
      </c>
      <c r="N119" s="69">
        <f t="shared" si="3"/>
        <v>66.666666666666657</v>
      </c>
    </row>
    <row r="120" spans="1:14" x14ac:dyDescent="0.2">
      <c r="A120" s="68">
        <v>394</v>
      </c>
      <c r="B120" s="13" t="s">
        <v>370</v>
      </c>
      <c r="C120" s="15" t="s">
        <v>252</v>
      </c>
      <c r="D120" s="15" t="s">
        <v>251</v>
      </c>
      <c r="E120" s="15" t="s">
        <v>313</v>
      </c>
      <c r="F120" s="68" t="s">
        <v>369</v>
      </c>
      <c r="G120" s="15" t="s">
        <v>368</v>
      </c>
      <c r="H120" s="15" t="s">
        <v>242</v>
      </c>
      <c r="I120" s="14">
        <v>8</v>
      </c>
      <c r="J120" s="14">
        <v>7</v>
      </c>
      <c r="K120" s="69">
        <f t="shared" si="2"/>
        <v>87.5</v>
      </c>
      <c r="L120" s="14">
        <v>0</v>
      </c>
      <c r="M120" s="14">
        <v>0</v>
      </c>
      <c r="N120" s="69" t="e">
        <f t="shared" si="3"/>
        <v>#DIV/0!</v>
      </c>
    </row>
    <row r="121" spans="1:14" x14ac:dyDescent="0.2">
      <c r="A121" s="68">
        <v>411</v>
      </c>
      <c r="B121" s="13" t="s">
        <v>394</v>
      </c>
      <c r="C121" s="15" t="s">
        <v>252</v>
      </c>
      <c r="D121" s="15" t="s">
        <v>251</v>
      </c>
      <c r="E121" s="15" t="s">
        <v>313</v>
      </c>
      <c r="F121" s="68" t="s">
        <v>261</v>
      </c>
      <c r="G121" s="15" t="s">
        <v>260</v>
      </c>
      <c r="H121" s="15" t="s">
        <v>242</v>
      </c>
      <c r="I121" s="14">
        <v>8</v>
      </c>
      <c r="J121" s="14">
        <v>7</v>
      </c>
      <c r="K121" s="69">
        <f t="shared" si="2"/>
        <v>87.5</v>
      </c>
      <c r="L121" s="14">
        <v>0</v>
      </c>
      <c r="M121" s="14">
        <v>0</v>
      </c>
      <c r="N121" s="69" t="e">
        <f t="shared" si="3"/>
        <v>#DIV/0!</v>
      </c>
    </row>
    <row r="122" spans="1:14" x14ac:dyDescent="0.2">
      <c r="A122" s="68">
        <v>36</v>
      </c>
      <c r="B122" s="13" t="s">
        <v>408</v>
      </c>
      <c r="C122" s="15" t="s">
        <v>252</v>
      </c>
      <c r="D122" s="15" t="s">
        <v>251</v>
      </c>
      <c r="E122" s="15" t="s">
        <v>313</v>
      </c>
      <c r="F122" s="68" t="s">
        <v>257</v>
      </c>
      <c r="G122" s="15" t="s">
        <v>256</v>
      </c>
      <c r="H122" s="15" t="s">
        <v>242</v>
      </c>
      <c r="I122" s="14">
        <v>87</v>
      </c>
      <c r="J122" s="14">
        <v>74</v>
      </c>
      <c r="K122" s="69">
        <f t="shared" si="2"/>
        <v>85.057471264367805</v>
      </c>
      <c r="L122" s="14">
        <v>9</v>
      </c>
      <c r="M122" s="14">
        <v>3</v>
      </c>
      <c r="N122" s="69">
        <f t="shared" si="3"/>
        <v>33.333333333333329</v>
      </c>
    </row>
    <row r="123" spans="1:14" x14ac:dyDescent="0.2">
      <c r="A123" s="68">
        <v>407</v>
      </c>
      <c r="B123" s="13" t="s">
        <v>402</v>
      </c>
      <c r="C123" s="15" t="s">
        <v>252</v>
      </c>
      <c r="D123" s="15" t="s">
        <v>251</v>
      </c>
      <c r="E123" s="15" t="s">
        <v>313</v>
      </c>
      <c r="F123" s="68" t="s">
        <v>261</v>
      </c>
      <c r="G123" s="15" t="s">
        <v>260</v>
      </c>
      <c r="H123" s="15" t="s">
        <v>242</v>
      </c>
      <c r="I123" s="14">
        <v>6</v>
      </c>
      <c r="J123" s="14">
        <v>5</v>
      </c>
      <c r="K123" s="69">
        <f t="shared" si="2"/>
        <v>83.333333333333343</v>
      </c>
      <c r="L123" s="14">
        <v>0</v>
      </c>
      <c r="M123" s="14">
        <v>0</v>
      </c>
      <c r="N123" s="69" t="e">
        <f t="shared" si="3"/>
        <v>#DIV/0!</v>
      </c>
    </row>
    <row r="124" spans="1:14" x14ac:dyDescent="0.2">
      <c r="A124" s="68">
        <v>28</v>
      </c>
      <c r="B124" s="13" t="s">
        <v>418</v>
      </c>
      <c r="C124" s="15" t="s">
        <v>252</v>
      </c>
      <c r="D124" s="15" t="s">
        <v>251</v>
      </c>
      <c r="E124" s="15" t="s">
        <v>313</v>
      </c>
      <c r="F124" s="68" t="s">
        <v>250</v>
      </c>
      <c r="G124" s="15" t="s">
        <v>249</v>
      </c>
      <c r="H124" s="15" t="s">
        <v>242</v>
      </c>
      <c r="I124" s="14">
        <v>26</v>
      </c>
      <c r="J124" s="14">
        <v>20</v>
      </c>
      <c r="K124" s="69">
        <f t="shared" si="2"/>
        <v>76.923076923076934</v>
      </c>
      <c r="L124" s="14">
        <v>2</v>
      </c>
      <c r="M124" s="14">
        <v>0</v>
      </c>
      <c r="N124" s="69">
        <f t="shared" si="3"/>
        <v>0</v>
      </c>
    </row>
    <row r="125" spans="1:14" x14ac:dyDescent="0.2">
      <c r="A125" s="68">
        <v>459</v>
      </c>
      <c r="B125" s="13" t="s">
        <v>406</v>
      </c>
      <c r="C125" s="15" t="s">
        <v>252</v>
      </c>
      <c r="D125" s="15" t="s">
        <v>251</v>
      </c>
      <c r="E125" s="15" t="s">
        <v>313</v>
      </c>
      <c r="F125" s="68" t="s">
        <v>250</v>
      </c>
      <c r="G125" s="15" t="s">
        <v>249</v>
      </c>
      <c r="H125" s="15" t="s">
        <v>242</v>
      </c>
      <c r="I125" s="14">
        <v>16</v>
      </c>
      <c r="J125" s="14">
        <v>12</v>
      </c>
      <c r="K125" s="69">
        <f t="shared" si="2"/>
        <v>75</v>
      </c>
      <c r="L125" s="14">
        <v>0</v>
      </c>
      <c r="M125" s="14">
        <v>0</v>
      </c>
      <c r="N125" s="69" t="e">
        <f t="shared" si="3"/>
        <v>#DIV/0!</v>
      </c>
    </row>
    <row r="126" spans="1:14" x14ac:dyDescent="0.2">
      <c r="A126" s="68">
        <v>408</v>
      </c>
      <c r="B126" s="13" t="s">
        <v>415</v>
      </c>
      <c r="C126" s="15" t="s">
        <v>252</v>
      </c>
      <c r="D126" s="15" t="s">
        <v>251</v>
      </c>
      <c r="E126" s="15" t="s">
        <v>313</v>
      </c>
      <c r="F126" s="68" t="s">
        <v>261</v>
      </c>
      <c r="G126" s="15" t="s">
        <v>260</v>
      </c>
      <c r="H126" s="15" t="s">
        <v>242</v>
      </c>
      <c r="I126" s="14">
        <v>7</v>
      </c>
      <c r="J126" s="14">
        <v>5</v>
      </c>
      <c r="K126" s="69">
        <f t="shared" si="2"/>
        <v>71.428571428571431</v>
      </c>
      <c r="L126" s="14">
        <v>0</v>
      </c>
      <c r="M126" s="14">
        <v>0</v>
      </c>
      <c r="N126" s="69" t="e">
        <f t="shared" si="3"/>
        <v>#DIV/0!</v>
      </c>
    </row>
    <row r="127" spans="1:14" x14ac:dyDescent="0.2">
      <c r="A127" s="68">
        <v>454</v>
      </c>
      <c r="B127" s="13" t="s">
        <v>409</v>
      </c>
      <c r="C127" s="15" t="s">
        <v>252</v>
      </c>
      <c r="D127" s="15" t="s">
        <v>251</v>
      </c>
      <c r="E127" s="15" t="s">
        <v>313</v>
      </c>
      <c r="F127" s="68" t="s">
        <v>257</v>
      </c>
      <c r="G127" s="15" t="s">
        <v>256</v>
      </c>
      <c r="H127" s="15" t="s">
        <v>242</v>
      </c>
      <c r="I127" s="14">
        <v>3</v>
      </c>
      <c r="J127" s="14">
        <v>2</v>
      </c>
      <c r="K127" s="69">
        <f t="shared" si="2"/>
        <v>66.666666666666657</v>
      </c>
      <c r="L127" s="14">
        <v>0</v>
      </c>
      <c r="M127" s="14">
        <v>0</v>
      </c>
      <c r="N127" s="69" t="e">
        <f t="shared" si="3"/>
        <v>#DIV/0!</v>
      </c>
    </row>
    <row r="128" spans="1:14" x14ac:dyDescent="0.2">
      <c r="A128" s="68">
        <v>409</v>
      </c>
      <c r="B128" s="13" t="s">
        <v>412</v>
      </c>
      <c r="C128" s="15" t="s">
        <v>252</v>
      </c>
      <c r="D128" s="15" t="s">
        <v>251</v>
      </c>
      <c r="E128" s="15" t="s">
        <v>313</v>
      </c>
      <c r="F128" s="68" t="s">
        <v>261</v>
      </c>
      <c r="G128" s="15" t="s">
        <v>260</v>
      </c>
      <c r="H128" s="15" t="s">
        <v>242</v>
      </c>
      <c r="I128" s="14">
        <v>6</v>
      </c>
      <c r="J128" s="14">
        <v>4</v>
      </c>
      <c r="K128" s="69">
        <f t="shared" si="2"/>
        <v>66.666666666666657</v>
      </c>
      <c r="L128" s="14">
        <v>0</v>
      </c>
      <c r="M128" s="14">
        <v>0</v>
      </c>
      <c r="N128" s="69" t="e">
        <f t="shared" si="3"/>
        <v>#DIV/0!</v>
      </c>
    </row>
    <row r="129" spans="1:14" x14ac:dyDescent="0.2">
      <c r="A129" s="68">
        <v>430</v>
      </c>
      <c r="B129" s="13" t="s">
        <v>405</v>
      </c>
      <c r="C129" s="15" t="s">
        <v>252</v>
      </c>
      <c r="D129" s="15" t="s">
        <v>251</v>
      </c>
      <c r="E129" s="15" t="s">
        <v>313</v>
      </c>
      <c r="F129" s="68" t="s">
        <v>261</v>
      </c>
      <c r="G129" s="15" t="s">
        <v>260</v>
      </c>
      <c r="H129" s="15" t="s">
        <v>242</v>
      </c>
      <c r="I129" s="14">
        <v>8</v>
      </c>
      <c r="J129" s="14">
        <v>5</v>
      </c>
      <c r="K129" s="69">
        <f t="shared" si="2"/>
        <v>62.5</v>
      </c>
      <c r="L129" s="14">
        <v>0</v>
      </c>
      <c r="M129" s="14">
        <v>0</v>
      </c>
      <c r="N129" s="69" t="e">
        <f t="shared" si="3"/>
        <v>#DIV/0!</v>
      </c>
    </row>
    <row r="130" spans="1:14" x14ac:dyDescent="0.2">
      <c r="A130" s="68">
        <v>175</v>
      </c>
      <c r="B130" s="13" t="s">
        <v>374</v>
      </c>
      <c r="C130" s="15" t="s">
        <v>252</v>
      </c>
      <c r="D130" s="15" t="s">
        <v>251</v>
      </c>
      <c r="E130" s="15" t="s">
        <v>313</v>
      </c>
      <c r="F130" s="68" t="s">
        <v>369</v>
      </c>
      <c r="G130" s="15" t="s">
        <v>368</v>
      </c>
      <c r="H130" s="15" t="s">
        <v>242</v>
      </c>
      <c r="I130" s="14">
        <v>18</v>
      </c>
      <c r="J130" s="14">
        <v>10</v>
      </c>
      <c r="K130" s="69">
        <f t="shared" si="2"/>
        <v>55.555555555555557</v>
      </c>
      <c r="L130" s="14">
        <v>0</v>
      </c>
      <c r="M130" s="14">
        <v>0</v>
      </c>
      <c r="N130" s="69" t="e">
        <f t="shared" si="3"/>
        <v>#DIV/0!</v>
      </c>
    </row>
    <row r="131" spans="1:14" x14ac:dyDescent="0.2">
      <c r="A131" s="68">
        <v>423</v>
      </c>
      <c r="B131" s="13" t="s">
        <v>387</v>
      </c>
      <c r="C131" s="15" t="s">
        <v>252</v>
      </c>
      <c r="D131" s="15" t="s">
        <v>251</v>
      </c>
      <c r="E131" s="15" t="s">
        <v>313</v>
      </c>
      <c r="F131" s="68" t="s">
        <v>369</v>
      </c>
      <c r="G131" s="15" t="s">
        <v>368</v>
      </c>
      <c r="H131" s="15" t="s">
        <v>242</v>
      </c>
      <c r="I131" s="14">
        <v>1</v>
      </c>
      <c r="J131" s="14">
        <v>0</v>
      </c>
      <c r="K131" s="69">
        <f t="shared" ref="K131:K194" si="4">J131/I131*100</f>
        <v>0</v>
      </c>
      <c r="L131" s="14">
        <v>7</v>
      </c>
      <c r="M131" s="14">
        <v>1</v>
      </c>
      <c r="N131" s="69">
        <f t="shared" ref="N131:N194" si="5">M131/L131*100</f>
        <v>14.285714285714285</v>
      </c>
    </row>
    <row r="132" spans="1:14" x14ac:dyDescent="0.2">
      <c r="A132" s="68">
        <v>59</v>
      </c>
      <c r="B132" s="13" t="s">
        <v>361</v>
      </c>
      <c r="C132" s="15" t="s">
        <v>245</v>
      </c>
      <c r="D132" s="15" t="s">
        <v>212</v>
      </c>
      <c r="E132" s="15" t="s">
        <v>313</v>
      </c>
      <c r="F132" s="68" t="s">
        <v>360</v>
      </c>
      <c r="G132" s="15" t="s">
        <v>359</v>
      </c>
      <c r="H132" s="15" t="s">
        <v>242</v>
      </c>
      <c r="I132" s="14">
        <v>27</v>
      </c>
      <c r="J132" s="14">
        <v>27</v>
      </c>
      <c r="K132" s="69">
        <f t="shared" si="4"/>
        <v>100</v>
      </c>
      <c r="L132" s="14">
        <v>0</v>
      </c>
      <c r="M132" s="14">
        <v>0</v>
      </c>
      <c r="N132" s="69" t="e">
        <f t="shared" si="5"/>
        <v>#DIV/0!</v>
      </c>
    </row>
    <row r="133" spans="1:14" x14ac:dyDescent="0.2">
      <c r="A133" s="68">
        <v>86</v>
      </c>
      <c r="B133" s="13" t="s">
        <v>364</v>
      </c>
      <c r="C133" s="15" t="s">
        <v>245</v>
      </c>
      <c r="D133" s="15" t="s">
        <v>212</v>
      </c>
      <c r="E133" s="15" t="s">
        <v>313</v>
      </c>
      <c r="F133" s="68" t="s">
        <v>363</v>
      </c>
      <c r="G133" s="15" t="s">
        <v>362</v>
      </c>
      <c r="H133" s="15" t="s">
        <v>242</v>
      </c>
      <c r="I133" s="14">
        <v>83</v>
      </c>
      <c r="J133" s="14">
        <v>77</v>
      </c>
      <c r="K133" s="69">
        <f t="shared" si="4"/>
        <v>92.771084337349393</v>
      </c>
      <c r="L133" s="14">
        <v>5</v>
      </c>
      <c r="M133" s="14">
        <v>2</v>
      </c>
      <c r="N133" s="69">
        <f t="shared" si="5"/>
        <v>40</v>
      </c>
    </row>
    <row r="134" spans="1:14" x14ac:dyDescent="0.2">
      <c r="A134" s="68">
        <v>65</v>
      </c>
      <c r="B134" s="13" t="s">
        <v>365</v>
      </c>
      <c r="C134" s="15" t="s">
        <v>245</v>
      </c>
      <c r="D134" s="15" t="s">
        <v>212</v>
      </c>
      <c r="E134" s="15" t="s">
        <v>313</v>
      </c>
      <c r="F134" s="68" t="s">
        <v>244</v>
      </c>
      <c r="G134" s="15" t="s">
        <v>243</v>
      </c>
      <c r="H134" s="15" t="s">
        <v>242</v>
      </c>
      <c r="I134" s="14">
        <v>81</v>
      </c>
      <c r="J134" s="14">
        <v>72</v>
      </c>
      <c r="K134" s="69">
        <f t="shared" si="4"/>
        <v>88.888888888888886</v>
      </c>
      <c r="L134" s="14">
        <v>9</v>
      </c>
      <c r="M134" s="14">
        <v>0</v>
      </c>
      <c r="N134" s="69">
        <f t="shared" si="5"/>
        <v>0</v>
      </c>
    </row>
    <row r="135" spans="1:14" x14ac:dyDescent="0.2">
      <c r="A135" s="68">
        <v>74</v>
      </c>
      <c r="B135" s="13" t="s">
        <v>356</v>
      </c>
      <c r="C135" s="15" t="s">
        <v>231</v>
      </c>
      <c r="D135" s="15" t="s">
        <v>212</v>
      </c>
      <c r="E135" s="15" t="s">
        <v>313</v>
      </c>
      <c r="F135" s="68" t="s">
        <v>235</v>
      </c>
      <c r="G135" s="15" t="s">
        <v>234</v>
      </c>
      <c r="H135" s="15" t="s">
        <v>228</v>
      </c>
      <c r="I135" s="14">
        <v>90</v>
      </c>
      <c r="J135" s="14">
        <v>87</v>
      </c>
      <c r="K135" s="69">
        <f t="shared" si="4"/>
        <v>96.666666666666671</v>
      </c>
      <c r="L135" s="14">
        <v>7</v>
      </c>
      <c r="M135" s="14">
        <v>7</v>
      </c>
      <c r="N135" s="69">
        <f t="shared" si="5"/>
        <v>100</v>
      </c>
    </row>
    <row r="136" spans="1:14" x14ac:dyDescent="0.2">
      <c r="A136" s="68">
        <v>69</v>
      </c>
      <c r="B136" s="13" t="s">
        <v>354</v>
      </c>
      <c r="C136" s="15" t="s">
        <v>231</v>
      </c>
      <c r="D136" s="15" t="s">
        <v>212</v>
      </c>
      <c r="E136" s="15" t="s">
        <v>313</v>
      </c>
      <c r="F136" s="68" t="s">
        <v>230</v>
      </c>
      <c r="G136" s="15" t="s">
        <v>229</v>
      </c>
      <c r="H136" s="15" t="s">
        <v>228</v>
      </c>
      <c r="I136" s="14">
        <v>144</v>
      </c>
      <c r="J136" s="14">
        <v>136</v>
      </c>
      <c r="K136" s="69">
        <f t="shared" si="4"/>
        <v>94.444444444444443</v>
      </c>
      <c r="L136" s="14">
        <v>14</v>
      </c>
      <c r="M136" s="14">
        <v>14</v>
      </c>
      <c r="N136" s="69">
        <f t="shared" si="5"/>
        <v>100</v>
      </c>
    </row>
    <row r="137" spans="1:14" x14ac:dyDescent="0.2">
      <c r="A137" s="68">
        <v>73</v>
      </c>
      <c r="B137" s="13" t="s">
        <v>353</v>
      </c>
      <c r="C137" s="15" t="s">
        <v>231</v>
      </c>
      <c r="D137" s="15" t="s">
        <v>212</v>
      </c>
      <c r="E137" s="15" t="s">
        <v>313</v>
      </c>
      <c r="F137" s="68" t="s">
        <v>235</v>
      </c>
      <c r="G137" s="15" t="s">
        <v>234</v>
      </c>
      <c r="H137" s="15" t="s">
        <v>228</v>
      </c>
      <c r="I137" s="14">
        <v>36</v>
      </c>
      <c r="J137" s="14">
        <v>33</v>
      </c>
      <c r="K137" s="69">
        <f t="shared" si="4"/>
        <v>91.666666666666657</v>
      </c>
      <c r="L137" s="14">
        <v>2</v>
      </c>
      <c r="M137" s="14">
        <v>0</v>
      </c>
      <c r="N137" s="69">
        <f t="shared" si="5"/>
        <v>0</v>
      </c>
    </row>
    <row r="138" spans="1:14" x14ac:dyDescent="0.2">
      <c r="A138" s="68">
        <v>60</v>
      </c>
      <c r="B138" s="13" t="s">
        <v>352</v>
      </c>
      <c r="C138" s="15" t="s">
        <v>231</v>
      </c>
      <c r="D138" s="15" t="s">
        <v>212</v>
      </c>
      <c r="E138" s="15" t="s">
        <v>313</v>
      </c>
      <c r="F138" s="68" t="s">
        <v>239</v>
      </c>
      <c r="G138" s="15" t="s">
        <v>238</v>
      </c>
      <c r="H138" s="15" t="s">
        <v>228</v>
      </c>
      <c r="I138" s="14">
        <v>34</v>
      </c>
      <c r="J138" s="14">
        <v>30</v>
      </c>
      <c r="K138" s="69">
        <f t="shared" si="4"/>
        <v>88.235294117647058</v>
      </c>
      <c r="L138" s="14">
        <v>0</v>
      </c>
      <c r="M138" s="14">
        <v>0</v>
      </c>
      <c r="N138" s="69" t="e">
        <f t="shared" si="5"/>
        <v>#DIV/0!</v>
      </c>
    </row>
    <row r="139" spans="1:14" x14ac:dyDescent="0.2">
      <c r="A139" s="68">
        <v>53</v>
      </c>
      <c r="B139" s="13" t="s">
        <v>340</v>
      </c>
      <c r="C139" s="15" t="s">
        <v>326</v>
      </c>
      <c r="D139" s="15" t="s">
        <v>311</v>
      </c>
      <c r="E139" s="15" t="s">
        <v>313</v>
      </c>
      <c r="F139" s="68" t="s">
        <v>333</v>
      </c>
      <c r="G139" s="15" t="s">
        <v>332</v>
      </c>
      <c r="H139" s="15" t="s">
        <v>209</v>
      </c>
      <c r="I139" s="14">
        <v>0</v>
      </c>
      <c r="J139" s="14">
        <v>0</v>
      </c>
      <c r="K139" s="69" t="e">
        <f t="shared" si="4"/>
        <v>#DIV/0!</v>
      </c>
      <c r="L139" s="14">
        <v>13</v>
      </c>
      <c r="M139" s="14">
        <v>13</v>
      </c>
      <c r="N139" s="69">
        <f t="shared" si="5"/>
        <v>100</v>
      </c>
    </row>
    <row r="140" spans="1:14" x14ac:dyDescent="0.2">
      <c r="A140" s="68">
        <v>54</v>
      </c>
      <c r="B140" s="13" t="s">
        <v>336</v>
      </c>
      <c r="C140" s="15" t="s">
        <v>326</v>
      </c>
      <c r="D140" s="15" t="s">
        <v>311</v>
      </c>
      <c r="E140" s="15" t="s">
        <v>313</v>
      </c>
      <c r="F140" s="68" t="s">
        <v>333</v>
      </c>
      <c r="G140" s="15" t="s">
        <v>332</v>
      </c>
      <c r="H140" s="15" t="s">
        <v>209</v>
      </c>
      <c r="I140" s="14">
        <v>20</v>
      </c>
      <c r="J140" s="14">
        <v>20</v>
      </c>
      <c r="K140" s="69">
        <f t="shared" si="4"/>
        <v>100</v>
      </c>
      <c r="L140" s="14">
        <v>0</v>
      </c>
      <c r="M140" s="14">
        <v>0</v>
      </c>
      <c r="N140" s="69" t="e">
        <f t="shared" si="5"/>
        <v>#DIV/0!</v>
      </c>
    </row>
    <row r="141" spans="1:14" x14ac:dyDescent="0.2">
      <c r="A141" s="68">
        <v>55</v>
      </c>
      <c r="B141" s="13" t="s">
        <v>350</v>
      </c>
      <c r="C141" s="15" t="s">
        <v>326</v>
      </c>
      <c r="D141" s="15" t="s">
        <v>311</v>
      </c>
      <c r="E141" s="15" t="s">
        <v>313</v>
      </c>
      <c r="F141" s="68" t="s">
        <v>333</v>
      </c>
      <c r="G141" s="15" t="s">
        <v>332</v>
      </c>
      <c r="H141" s="15" t="s">
        <v>209</v>
      </c>
      <c r="I141" s="14">
        <v>38</v>
      </c>
      <c r="J141" s="14">
        <v>37</v>
      </c>
      <c r="K141" s="69">
        <f t="shared" si="4"/>
        <v>97.368421052631575</v>
      </c>
      <c r="L141" s="14">
        <v>0</v>
      </c>
      <c r="M141" s="14">
        <v>0</v>
      </c>
      <c r="N141" s="69" t="e">
        <f t="shared" si="5"/>
        <v>#DIV/0!</v>
      </c>
    </row>
    <row r="142" spans="1:14" x14ac:dyDescent="0.2">
      <c r="A142" s="68">
        <v>58</v>
      </c>
      <c r="B142" s="13" t="s">
        <v>344</v>
      </c>
      <c r="C142" s="15" t="s">
        <v>326</v>
      </c>
      <c r="D142" s="15" t="s">
        <v>311</v>
      </c>
      <c r="E142" s="15" t="s">
        <v>313</v>
      </c>
      <c r="F142" s="68" t="s">
        <v>343</v>
      </c>
      <c r="G142" s="15" t="s">
        <v>342</v>
      </c>
      <c r="H142" s="15" t="s">
        <v>209</v>
      </c>
      <c r="I142" s="14">
        <v>48</v>
      </c>
      <c r="J142" s="14">
        <v>46</v>
      </c>
      <c r="K142" s="69">
        <f t="shared" si="4"/>
        <v>95.833333333333343</v>
      </c>
      <c r="L142" s="14">
        <v>2</v>
      </c>
      <c r="M142" s="14">
        <v>2</v>
      </c>
      <c r="N142" s="69">
        <f t="shared" si="5"/>
        <v>100</v>
      </c>
    </row>
    <row r="143" spans="1:14" x14ac:dyDescent="0.2">
      <c r="A143" s="68">
        <v>449</v>
      </c>
      <c r="B143" s="13" t="s">
        <v>347</v>
      </c>
      <c r="C143" s="15" t="s">
        <v>326</v>
      </c>
      <c r="D143" s="15" t="s">
        <v>311</v>
      </c>
      <c r="E143" s="15" t="s">
        <v>313</v>
      </c>
      <c r="F143" s="68" t="s">
        <v>343</v>
      </c>
      <c r="G143" s="15" t="s">
        <v>342</v>
      </c>
      <c r="H143" s="15" t="s">
        <v>209</v>
      </c>
      <c r="I143" s="14">
        <v>32</v>
      </c>
      <c r="J143" s="14">
        <v>30</v>
      </c>
      <c r="K143" s="69">
        <f t="shared" si="4"/>
        <v>93.75</v>
      </c>
      <c r="L143" s="14">
        <v>0</v>
      </c>
      <c r="M143" s="14">
        <v>0</v>
      </c>
      <c r="N143" s="69" t="e">
        <f t="shared" si="5"/>
        <v>#DIV/0!</v>
      </c>
    </row>
    <row r="144" spans="1:14" x14ac:dyDescent="0.2">
      <c r="A144" s="68">
        <v>392</v>
      </c>
      <c r="B144" s="13" t="s">
        <v>338</v>
      </c>
      <c r="C144" s="15" t="s">
        <v>326</v>
      </c>
      <c r="D144" s="15" t="s">
        <v>325</v>
      </c>
      <c r="E144" s="15" t="s">
        <v>313</v>
      </c>
      <c r="F144" s="68" t="s">
        <v>324</v>
      </c>
      <c r="G144" s="15" t="s">
        <v>323</v>
      </c>
      <c r="H144" s="15" t="s">
        <v>228</v>
      </c>
      <c r="I144" s="14">
        <v>46</v>
      </c>
      <c r="J144" s="14">
        <v>43</v>
      </c>
      <c r="K144" s="69">
        <f t="shared" si="4"/>
        <v>93.478260869565219</v>
      </c>
      <c r="L144" s="14">
        <v>0</v>
      </c>
      <c r="M144" s="14">
        <v>0</v>
      </c>
      <c r="N144" s="69" t="e">
        <f t="shared" si="5"/>
        <v>#DIV/0!</v>
      </c>
    </row>
    <row r="145" spans="1:14" x14ac:dyDescent="0.2">
      <c r="A145" s="68">
        <v>79</v>
      </c>
      <c r="B145" s="13" t="s">
        <v>337</v>
      </c>
      <c r="C145" s="15" t="s">
        <v>326</v>
      </c>
      <c r="D145" s="15" t="s">
        <v>325</v>
      </c>
      <c r="E145" s="15" t="s">
        <v>313</v>
      </c>
      <c r="F145" s="68" t="s">
        <v>329</v>
      </c>
      <c r="G145" s="15" t="s">
        <v>328</v>
      </c>
      <c r="H145" s="15" t="s">
        <v>228</v>
      </c>
      <c r="I145" s="14">
        <v>82</v>
      </c>
      <c r="J145" s="14">
        <v>74</v>
      </c>
      <c r="K145" s="69">
        <f t="shared" si="4"/>
        <v>90.243902439024396</v>
      </c>
      <c r="L145" s="14">
        <v>6</v>
      </c>
      <c r="M145" s="14">
        <v>1</v>
      </c>
      <c r="N145" s="69">
        <f t="shared" si="5"/>
        <v>16.666666666666664</v>
      </c>
    </row>
    <row r="146" spans="1:14" x14ac:dyDescent="0.2">
      <c r="A146" s="68">
        <v>448</v>
      </c>
      <c r="B146" s="13" t="s">
        <v>334</v>
      </c>
      <c r="C146" s="15" t="s">
        <v>326</v>
      </c>
      <c r="D146" s="15" t="s">
        <v>311</v>
      </c>
      <c r="E146" s="15" t="s">
        <v>313</v>
      </c>
      <c r="F146" s="68" t="s">
        <v>333</v>
      </c>
      <c r="G146" s="15" t="s">
        <v>332</v>
      </c>
      <c r="H146" s="15" t="s">
        <v>209</v>
      </c>
      <c r="I146" s="14">
        <v>10</v>
      </c>
      <c r="J146" s="14">
        <v>9</v>
      </c>
      <c r="K146" s="69">
        <f t="shared" si="4"/>
        <v>90</v>
      </c>
      <c r="L146" s="14">
        <v>0</v>
      </c>
      <c r="M146" s="14">
        <v>0</v>
      </c>
      <c r="N146" s="69" t="e">
        <f t="shared" si="5"/>
        <v>#DIV/0!</v>
      </c>
    </row>
    <row r="147" spans="1:14" x14ac:dyDescent="0.2">
      <c r="A147" s="68">
        <v>78</v>
      </c>
      <c r="B147" s="13" t="s">
        <v>349</v>
      </c>
      <c r="C147" s="15" t="s">
        <v>326</v>
      </c>
      <c r="D147" s="15" t="s">
        <v>325</v>
      </c>
      <c r="E147" s="15" t="s">
        <v>313</v>
      </c>
      <c r="F147" s="68" t="s">
        <v>329</v>
      </c>
      <c r="G147" s="15" t="s">
        <v>328</v>
      </c>
      <c r="H147" s="15" t="s">
        <v>228</v>
      </c>
      <c r="I147" s="14">
        <v>35</v>
      </c>
      <c r="J147" s="14">
        <v>30</v>
      </c>
      <c r="K147" s="69">
        <f t="shared" si="4"/>
        <v>85.714285714285708</v>
      </c>
      <c r="L147" s="14">
        <v>3</v>
      </c>
      <c r="M147" s="14">
        <v>2</v>
      </c>
      <c r="N147" s="69">
        <f t="shared" si="5"/>
        <v>66.666666666666657</v>
      </c>
    </row>
    <row r="148" spans="1:14" x14ac:dyDescent="0.2">
      <c r="A148" s="68">
        <v>83</v>
      </c>
      <c r="B148" s="13" t="s">
        <v>335</v>
      </c>
      <c r="C148" s="15" t="s">
        <v>326</v>
      </c>
      <c r="D148" s="15" t="s">
        <v>325</v>
      </c>
      <c r="E148" s="15" t="s">
        <v>313</v>
      </c>
      <c r="F148" s="68" t="s">
        <v>324</v>
      </c>
      <c r="G148" s="15" t="s">
        <v>323</v>
      </c>
      <c r="H148" s="15" t="s">
        <v>228</v>
      </c>
      <c r="I148" s="14">
        <v>63</v>
      </c>
      <c r="J148" s="14">
        <v>54</v>
      </c>
      <c r="K148" s="69">
        <f t="shared" si="4"/>
        <v>85.714285714285708</v>
      </c>
      <c r="L148" s="14">
        <v>1</v>
      </c>
      <c r="M148" s="14">
        <v>0</v>
      </c>
      <c r="N148" s="69">
        <f t="shared" si="5"/>
        <v>0</v>
      </c>
    </row>
    <row r="149" spans="1:14" x14ac:dyDescent="0.2">
      <c r="A149" s="68">
        <v>52</v>
      </c>
      <c r="B149" s="13" t="s">
        <v>351</v>
      </c>
      <c r="C149" s="15" t="s">
        <v>326</v>
      </c>
      <c r="D149" s="15" t="s">
        <v>311</v>
      </c>
      <c r="E149" s="15" t="s">
        <v>313</v>
      </c>
      <c r="F149" s="68" t="s">
        <v>333</v>
      </c>
      <c r="G149" s="15" t="s">
        <v>332</v>
      </c>
      <c r="H149" s="15" t="s">
        <v>209</v>
      </c>
      <c r="I149" s="14">
        <v>18</v>
      </c>
      <c r="J149" s="14">
        <v>15</v>
      </c>
      <c r="K149" s="69">
        <f t="shared" si="4"/>
        <v>83.333333333333343</v>
      </c>
      <c r="L149" s="14">
        <v>5</v>
      </c>
      <c r="M149" s="14">
        <v>2</v>
      </c>
      <c r="N149" s="69">
        <f t="shared" si="5"/>
        <v>40</v>
      </c>
    </row>
    <row r="150" spans="1:14" x14ac:dyDescent="0.2">
      <c r="A150" s="68">
        <v>356</v>
      </c>
      <c r="B150" s="13" t="s">
        <v>345</v>
      </c>
      <c r="C150" s="15" t="s">
        <v>326</v>
      </c>
      <c r="D150" s="15" t="s">
        <v>311</v>
      </c>
      <c r="E150" s="15" t="s">
        <v>313</v>
      </c>
      <c r="F150" s="68" t="s">
        <v>333</v>
      </c>
      <c r="G150" s="15" t="s">
        <v>332</v>
      </c>
      <c r="H150" s="15" t="s">
        <v>209</v>
      </c>
      <c r="I150" s="14">
        <v>8</v>
      </c>
      <c r="J150" s="14">
        <v>4</v>
      </c>
      <c r="K150" s="69">
        <f t="shared" si="4"/>
        <v>50</v>
      </c>
      <c r="L150" s="14">
        <v>0</v>
      </c>
      <c r="M150" s="14">
        <v>0</v>
      </c>
      <c r="N150" s="69" t="e">
        <f t="shared" si="5"/>
        <v>#DIV/0!</v>
      </c>
    </row>
    <row r="151" spans="1:14" x14ac:dyDescent="0.2">
      <c r="A151" s="68">
        <v>48</v>
      </c>
      <c r="B151" s="13" t="s">
        <v>319</v>
      </c>
      <c r="C151" s="15" t="s">
        <v>213</v>
      </c>
      <c r="D151" s="15" t="s">
        <v>212</v>
      </c>
      <c r="E151" s="15" t="s">
        <v>313</v>
      </c>
      <c r="F151" s="68" t="s">
        <v>217</v>
      </c>
      <c r="G151" s="15" t="s">
        <v>216</v>
      </c>
      <c r="H151" s="15" t="s">
        <v>209</v>
      </c>
      <c r="I151" s="14">
        <v>27</v>
      </c>
      <c r="J151" s="14">
        <v>27</v>
      </c>
      <c r="K151" s="69">
        <f t="shared" si="4"/>
        <v>100</v>
      </c>
      <c r="L151" s="14">
        <v>9</v>
      </c>
      <c r="M151" s="14">
        <v>0</v>
      </c>
      <c r="N151" s="69">
        <f t="shared" si="5"/>
        <v>0</v>
      </c>
    </row>
    <row r="152" spans="1:14" x14ac:dyDescent="0.2">
      <c r="A152" s="68">
        <v>198</v>
      </c>
      <c r="B152" s="13" t="s">
        <v>314</v>
      </c>
      <c r="C152" s="15" t="s">
        <v>213</v>
      </c>
      <c r="D152" s="15" t="s">
        <v>212</v>
      </c>
      <c r="E152" s="15" t="s">
        <v>313</v>
      </c>
      <c r="F152" s="68" t="s">
        <v>211</v>
      </c>
      <c r="G152" s="15" t="s">
        <v>210</v>
      </c>
      <c r="H152" s="15" t="s">
        <v>209</v>
      </c>
      <c r="I152" s="14">
        <v>159</v>
      </c>
      <c r="J152" s="14">
        <v>159</v>
      </c>
      <c r="K152" s="69">
        <f t="shared" si="4"/>
        <v>100</v>
      </c>
      <c r="L152" s="14">
        <v>3</v>
      </c>
      <c r="M152" s="14">
        <v>0</v>
      </c>
      <c r="N152" s="69">
        <f t="shared" si="5"/>
        <v>0</v>
      </c>
    </row>
    <row r="153" spans="1:14" x14ac:dyDescent="0.2">
      <c r="A153" s="68">
        <v>44</v>
      </c>
      <c r="B153" s="13" t="s">
        <v>318</v>
      </c>
      <c r="C153" s="15" t="s">
        <v>213</v>
      </c>
      <c r="D153" s="15" t="s">
        <v>212</v>
      </c>
      <c r="E153" s="15" t="s">
        <v>313</v>
      </c>
      <c r="F153" s="68" t="s">
        <v>211</v>
      </c>
      <c r="G153" s="15" t="s">
        <v>210</v>
      </c>
      <c r="H153" s="15" t="s">
        <v>209</v>
      </c>
      <c r="I153" s="14">
        <v>45</v>
      </c>
      <c r="J153" s="14">
        <v>43</v>
      </c>
      <c r="K153" s="69">
        <f t="shared" si="4"/>
        <v>95.555555555555557</v>
      </c>
      <c r="L153" s="14">
        <v>5</v>
      </c>
      <c r="M153" s="14">
        <v>0</v>
      </c>
      <c r="N153" s="69">
        <f t="shared" si="5"/>
        <v>0</v>
      </c>
    </row>
    <row r="154" spans="1:14" x14ac:dyDescent="0.2">
      <c r="A154" s="68">
        <v>49</v>
      </c>
      <c r="B154" s="13" t="s">
        <v>321</v>
      </c>
      <c r="C154" s="15" t="s">
        <v>213</v>
      </c>
      <c r="D154" s="15" t="s">
        <v>212</v>
      </c>
      <c r="E154" s="15" t="s">
        <v>313</v>
      </c>
      <c r="F154" s="68" t="s">
        <v>220</v>
      </c>
      <c r="G154" s="15" t="s">
        <v>219</v>
      </c>
      <c r="H154" s="15" t="s">
        <v>209</v>
      </c>
      <c r="I154" s="14">
        <v>20</v>
      </c>
      <c r="J154" s="14">
        <v>19</v>
      </c>
      <c r="K154" s="69">
        <f t="shared" si="4"/>
        <v>95</v>
      </c>
      <c r="L154" s="14">
        <v>0</v>
      </c>
      <c r="M154" s="14">
        <v>0</v>
      </c>
      <c r="N154" s="69" t="e">
        <f t="shared" si="5"/>
        <v>#DIV/0!</v>
      </c>
    </row>
    <row r="155" spans="1:14" x14ac:dyDescent="0.2">
      <c r="A155" s="68">
        <v>45</v>
      </c>
      <c r="B155" s="13" t="s">
        <v>320</v>
      </c>
      <c r="C155" s="15" t="s">
        <v>213</v>
      </c>
      <c r="D155" s="15" t="s">
        <v>212</v>
      </c>
      <c r="E155" s="15" t="s">
        <v>313</v>
      </c>
      <c r="F155" s="68" t="s">
        <v>211</v>
      </c>
      <c r="G155" s="15" t="s">
        <v>210</v>
      </c>
      <c r="H155" s="15" t="s">
        <v>209</v>
      </c>
      <c r="I155" s="14">
        <v>100</v>
      </c>
      <c r="J155" s="14">
        <v>93</v>
      </c>
      <c r="K155" s="69">
        <f t="shared" si="4"/>
        <v>93</v>
      </c>
      <c r="L155" s="14">
        <v>0</v>
      </c>
      <c r="M155" s="14">
        <v>0</v>
      </c>
      <c r="N155" s="69" t="e">
        <f t="shared" si="5"/>
        <v>#DIV/0!</v>
      </c>
    </row>
    <row r="156" spans="1:14" x14ac:dyDescent="0.2">
      <c r="A156" s="68">
        <v>51</v>
      </c>
      <c r="B156" s="13" t="s">
        <v>316</v>
      </c>
      <c r="C156" s="15" t="s">
        <v>213</v>
      </c>
      <c r="D156" s="15" t="s">
        <v>212</v>
      </c>
      <c r="E156" s="15" t="s">
        <v>313</v>
      </c>
      <c r="F156" s="68" t="s">
        <v>220</v>
      </c>
      <c r="G156" s="15" t="s">
        <v>219</v>
      </c>
      <c r="H156" s="15" t="s">
        <v>209</v>
      </c>
      <c r="I156" s="14">
        <v>150</v>
      </c>
      <c r="J156" s="14">
        <v>124</v>
      </c>
      <c r="K156" s="69">
        <f t="shared" si="4"/>
        <v>82.666666666666671</v>
      </c>
      <c r="L156" s="14">
        <v>48</v>
      </c>
      <c r="M156" s="14">
        <v>32</v>
      </c>
      <c r="N156" s="69">
        <f t="shared" si="5"/>
        <v>66.666666666666657</v>
      </c>
    </row>
    <row r="157" spans="1:14" x14ac:dyDescent="0.2">
      <c r="A157" s="68">
        <v>255</v>
      </c>
      <c r="B157" s="13" t="s">
        <v>301</v>
      </c>
      <c r="C157" s="15" t="s">
        <v>300</v>
      </c>
      <c r="D157" s="15" t="s">
        <v>299</v>
      </c>
      <c r="E157" s="15" t="s">
        <v>208</v>
      </c>
      <c r="F157" s="68" t="s">
        <v>298</v>
      </c>
      <c r="G157" s="15" t="s">
        <v>297</v>
      </c>
      <c r="H157" s="15" t="s">
        <v>296</v>
      </c>
      <c r="I157" s="14">
        <v>191</v>
      </c>
      <c r="J157" s="14">
        <v>188</v>
      </c>
      <c r="K157" s="69">
        <f t="shared" si="4"/>
        <v>98.429319371727757</v>
      </c>
      <c r="L157" s="14">
        <v>0</v>
      </c>
      <c r="M157" s="14">
        <v>0</v>
      </c>
      <c r="N157" s="69" t="e">
        <f t="shared" si="5"/>
        <v>#DIV/0!</v>
      </c>
    </row>
    <row r="158" spans="1:14" x14ac:dyDescent="0.2">
      <c r="A158" s="68">
        <v>474</v>
      </c>
      <c r="B158" s="13" t="s">
        <v>602</v>
      </c>
      <c r="C158" s="15" t="s">
        <v>300</v>
      </c>
      <c r="D158" s="15" t="s">
        <v>299</v>
      </c>
      <c r="E158" s="15" t="s">
        <v>208</v>
      </c>
      <c r="F158" s="68" t="s">
        <v>467</v>
      </c>
      <c r="G158" s="15" t="s">
        <v>466</v>
      </c>
      <c r="H158" s="15" t="s">
        <v>296</v>
      </c>
      <c r="I158" s="14">
        <v>112</v>
      </c>
      <c r="J158" s="14">
        <v>108</v>
      </c>
      <c r="K158" s="69">
        <f t="shared" si="4"/>
        <v>96.428571428571431</v>
      </c>
      <c r="L158" s="14">
        <v>1</v>
      </c>
      <c r="M158" s="14">
        <v>1</v>
      </c>
      <c r="N158" s="69">
        <f t="shared" si="5"/>
        <v>100</v>
      </c>
    </row>
    <row r="159" spans="1:14" x14ac:dyDescent="0.2">
      <c r="A159" s="68">
        <v>472</v>
      </c>
      <c r="B159" s="13" t="s">
        <v>603</v>
      </c>
      <c r="C159" s="15" t="s">
        <v>300</v>
      </c>
      <c r="D159" s="15" t="s">
        <v>299</v>
      </c>
      <c r="E159" s="15" t="s">
        <v>208</v>
      </c>
      <c r="F159" s="68" t="s">
        <v>298</v>
      </c>
      <c r="G159" s="15" t="s">
        <v>297</v>
      </c>
      <c r="H159" s="15" t="s">
        <v>296</v>
      </c>
      <c r="I159" s="14">
        <v>5</v>
      </c>
      <c r="J159" s="14">
        <v>1</v>
      </c>
      <c r="K159" s="69">
        <f t="shared" si="4"/>
        <v>20</v>
      </c>
      <c r="L159" s="14">
        <v>0</v>
      </c>
      <c r="M159" s="14">
        <v>0</v>
      </c>
      <c r="N159" s="69" t="e">
        <f t="shared" si="5"/>
        <v>#DIV/0!</v>
      </c>
    </row>
    <row r="160" spans="1:14" x14ac:dyDescent="0.2">
      <c r="A160" s="68">
        <v>439</v>
      </c>
      <c r="B160" s="13" t="s">
        <v>604</v>
      </c>
      <c r="C160" s="15" t="s">
        <v>267</v>
      </c>
      <c r="D160" s="15" t="s">
        <v>266</v>
      </c>
      <c r="E160" s="15" t="s">
        <v>208</v>
      </c>
      <c r="F160" s="68" t="s">
        <v>277</v>
      </c>
      <c r="G160" s="15" t="s">
        <v>276</v>
      </c>
      <c r="H160" s="15" t="s">
        <v>263</v>
      </c>
      <c r="I160" s="14">
        <v>2</v>
      </c>
      <c r="J160" s="14">
        <v>2</v>
      </c>
      <c r="K160" s="69">
        <f t="shared" si="4"/>
        <v>100</v>
      </c>
      <c r="L160" s="14">
        <v>0</v>
      </c>
      <c r="M160" s="14">
        <v>0</v>
      </c>
      <c r="N160" s="69" t="e">
        <f t="shared" si="5"/>
        <v>#DIV/0!</v>
      </c>
    </row>
    <row r="161" spans="1:14" x14ac:dyDescent="0.2">
      <c r="A161" s="68">
        <v>306</v>
      </c>
      <c r="B161" s="13" t="s">
        <v>605</v>
      </c>
      <c r="C161" s="15" t="s">
        <v>267</v>
      </c>
      <c r="D161" s="15" t="s">
        <v>266</v>
      </c>
      <c r="E161" s="15" t="s">
        <v>208</v>
      </c>
      <c r="F161" s="68" t="s">
        <v>277</v>
      </c>
      <c r="G161" s="15" t="s">
        <v>276</v>
      </c>
      <c r="H161" s="15" t="s">
        <v>263</v>
      </c>
      <c r="I161" s="14">
        <v>1</v>
      </c>
      <c r="J161" s="14">
        <v>1</v>
      </c>
      <c r="K161" s="69">
        <f t="shared" si="4"/>
        <v>100</v>
      </c>
      <c r="L161" s="14">
        <v>0</v>
      </c>
      <c r="M161" s="14">
        <v>0</v>
      </c>
      <c r="N161" s="69" t="e">
        <f t="shared" si="5"/>
        <v>#DIV/0!</v>
      </c>
    </row>
    <row r="162" spans="1:14" x14ac:dyDescent="0.2">
      <c r="A162" s="68">
        <v>332</v>
      </c>
      <c r="B162" s="13" t="s">
        <v>275</v>
      </c>
      <c r="C162" s="15" t="s">
        <v>267</v>
      </c>
      <c r="D162" s="15" t="s">
        <v>266</v>
      </c>
      <c r="E162" s="15" t="s">
        <v>208</v>
      </c>
      <c r="F162" s="68" t="s">
        <v>274</v>
      </c>
      <c r="G162" s="15" t="s">
        <v>273</v>
      </c>
      <c r="H162" s="15" t="s">
        <v>263</v>
      </c>
      <c r="I162" s="14">
        <v>8</v>
      </c>
      <c r="J162" s="14">
        <v>8</v>
      </c>
      <c r="K162" s="69">
        <f t="shared" si="4"/>
        <v>100</v>
      </c>
      <c r="L162" s="14">
        <v>2</v>
      </c>
      <c r="M162" s="14">
        <v>2</v>
      </c>
      <c r="N162" s="69">
        <f t="shared" si="5"/>
        <v>100</v>
      </c>
    </row>
    <row r="163" spans="1:14" x14ac:dyDescent="0.2">
      <c r="A163" s="68">
        <v>284</v>
      </c>
      <c r="B163" s="13" t="s">
        <v>289</v>
      </c>
      <c r="C163" s="15" t="s">
        <v>267</v>
      </c>
      <c r="D163" s="15" t="s">
        <v>266</v>
      </c>
      <c r="E163" s="15" t="s">
        <v>208</v>
      </c>
      <c r="F163" s="68" t="s">
        <v>274</v>
      </c>
      <c r="G163" s="15" t="s">
        <v>273</v>
      </c>
      <c r="H163" s="15" t="s">
        <v>263</v>
      </c>
      <c r="I163" s="14">
        <v>5</v>
      </c>
      <c r="J163" s="14">
        <v>5</v>
      </c>
      <c r="K163" s="69">
        <f t="shared" si="4"/>
        <v>100</v>
      </c>
      <c r="L163" s="14">
        <v>0</v>
      </c>
      <c r="M163" s="14">
        <v>0</v>
      </c>
      <c r="N163" s="69" t="e">
        <f t="shared" si="5"/>
        <v>#DIV/0!</v>
      </c>
    </row>
    <row r="164" spans="1:14" x14ac:dyDescent="0.2">
      <c r="A164" s="68">
        <v>287</v>
      </c>
      <c r="B164" s="13" t="s">
        <v>285</v>
      </c>
      <c r="C164" s="15" t="s">
        <v>267</v>
      </c>
      <c r="D164" s="15" t="s">
        <v>266</v>
      </c>
      <c r="E164" s="15" t="s">
        <v>208</v>
      </c>
      <c r="F164" s="68" t="s">
        <v>274</v>
      </c>
      <c r="G164" s="15" t="s">
        <v>273</v>
      </c>
      <c r="H164" s="15" t="s">
        <v>263</v>
      </c>
      <c r="I164" s="14">
        <v>12</v>
      </c>
      <c r="J164" s="14">
        <v>12</v>
      </c>
      <c r="K164" s="69">
        <f t="shared" si="4"/>
        <v>100</v>
      </c>
      <c r="L164" s="14">
        <v>0</v>
      </c>
      <c r="M164" s="14">
        <v>0</v>
      </c>
      <c r="N164" s="69" t="e">
        <f t="shared" si="5"/>
        <v>#DIV/0!</v>
      </c>
    </row>
    <row r="165" spans="1:14" x14ac:dyDescent="0.2">
      <c r="A165" s="68">
        <v>470</v>
      </c>
      <c r="B165" s="13" t="s">
        <v>279</v>
      </c>
      <c r="C165" s="15" t="s">
        <v>267</v>
      </c>
      <c r="D165" s="15" t="s">
        <v>266</v>
      </c>
      <c r="E165" s="15" t="s">
        <v>208</v>
      </c>
      <c r="F165" s="68" t="s">
        <v>265</v>
      </c>
      <c r="G165" s="15" t="s">
        <v>264</v>
      </c>
      <c r="H165" s="15" t="s">
        <v>263</v>
      </c>
      <c r="I165" s="14">
        <v>11</v>
      </c>
      <c r="J165" s="14">
        <v>11</v>
      </c>
      <c r="K165" s="69">
        <f t="shared" si="4"/>
        <v>100</v>
      </c>
      <c r="L165" s="14">
        <v>0</v>
      </c>
      <c r="M165" s="14">
        <v>0</v>
      </c>
      <c r="N165" s="69" t="e">
        <f t="shared" si="5"/>
        <v>#DIV/0!</v>
      </c>
    </row>
    <row r="166" spans="1:14" x14ac:dyDescent="0.2">
      <c r="A166" s="68">
        <v>299</v>
      </c>
      <c r="B166" s="13" t="s">
        <v>292</v>
      </c>
      <c r="C166" s="15" t="s">
        <v>267</v>
      </c>
      <c r="D166" s="15" t="s">
        <v>266</v>
      </c>
      <c r="E166" s="15" t="s">
        <v>208</v>
      </c>
      <c r="F166" s="68" t="s">
        <v>287</v>
      </c>
      <c r="G166" s="15" t="s">
        <v>276</v>
      </c>
      <c r="H166" s="15" t="s">
        <v>263</v>
      </c>
      <c r="I166" s="14">
        <v>24</v>
      </c>
      <c r="J166" s="14">
        <v>24</v>
      </c>
      <c r="K166" s="69">
        <f t="shared" si="4"/>
        <v>100</v>
      </c>
      <c r="L166" s="14">
        <v>15</v>
      </c>
      <c r="M166" s="14">
        <v>15</v>
      </c>
      <c r="N166" s="69">
        <f t="shared" si="5"/>
        <v>100</v>
      </c>
    </row>
    <row r="167" spans="1:14" x14ac:dyDescent="0.2">
      <c r="A167" s="68">
        <v>302</v>
      </c>
      <c r="B167" s="13" t="s">
        <v>295</v>
      </c>
      <c r="C167" s="15" t="s">
        <v>267</v>
      </c>
      <c r="D167" s="15" t="s">
        <v>266</v>
      </c>
      <c r="E167" s="15" t="s">
        <v>208</v>
      </c>
      <c r="F167" s="68" t="s">
        <v>287</v>
      </c>
      <c r="G167" s="15" t="s">
        <v>276</v>
      </c>
      <c r="H167" s="15" t="s">
        <v>263</v>
      </c>
      <c r="I167" s="14">
        <v>4</v>
      </c>
      <c r="J167" s="14">
        <v>4</v>
      </c>
      <c r="K167" s="69">
        <f t="shared" si="4"/>
        <v>100</v>
      </c>
      <c r="L167" s="14">
        <v>15</v>
      </c>
      <c r="M167" s="14">
        <v>15</v>
      </c>
      <c r="N167" s="69">
        <f t="shared" si="5"/>
        <v>100</v>
      </c>
    </row>
    <row r="168" spans="1:14" x14ac:dyDescent="0.2">
      <c r="A168" s="68">
        <v>293</v>
      </c>
      <c r="B168" s="13" t="s">
        <v>280</v>
      </c>
      <c r="C168" s="15" t="s">
        <v>267</v>
      </c>
      <c r="D168" s="15" t="s">
        <v>266</v>
      </c>
      <c r="E168" s="15" t="s">
        <v>208</v>
      </c>
      <c r="F168" s="68" t="s">
        <v>277</v>
      </c>
      <c r="G168" s="15" t="s">
        <v>276</v>
      </c>
      <c r="H168" s="15" t="s">
        <v>263</v>
      </c>
      <c r="I168" s="14">
        <v>6</v>
      </c>
      <c r="J168" s="14">
        <v>6</v>
      </c>
      <c r="K168" s="69">
        <f t="shared" si="4"/>
        <v>100</v>
      </c>
      <c r="L168" s="14">
        <v>2</v>
      </c>
      <c r="M168" s="14">
        <v>2</v>
      </c>
      <c r="N168" s="69">
        <f t="shared" si="5"/>
        <v>100</v>
      </c>
    </row>
    <row r="169" spans="1:14" x14ac:dyDescent="0.2">
      <c r="A169" s="68">
        <v>289</v>
      </c>
      <c r="B169" s="13" t="s">
        <v>606</v>
      </c>
      <c r="C169" s="15" t="s">
        <v>267</v>
      </c>
      <c r="D169" s="15" t="s">
        <v>266</v>
      </c>
      <c r="E169" s="15" t="s">
        <v>208</v>
      </c>
      <c r="F169" s="68" t="s">
        <v>287</v>
      </c>
      <c r="G169" s="15" t="s">
        <v>276</v>
      </c>
      <c r="H169" s="15" t="s">
        <v>263</v>
      </c>
      <c r="I169" s="14">
        <v>28</v>
      </c>
      <c r="J169" s="14">
        <v>28</v>
      </c>
      <c r="K169" s="69">
        <f t="shared" si="4"/>
        <v>100</v>
      </c>
      <c r="L169" s="14">
        <v>2</v>
      </c>
      <c r="M169" s="14">
        <v>2</v>
      </c>
      <c r="N169" s="69">
        <f t="shared" si="5"/>
        <v>100</v>
      </c>
    </row>
    <row r="170" spans="1:14" x14ac:dyDescent="0.2">
      <c r="A170" s="68">
        <v>286</v>
      </c>
      <c r="B170" s="13" t="s">
        <v>607</v>
      </c>
      <c r="C170" s="15" t="s">
        <v>267</v>
      </c>
      <c r="D170" s="15" t="s">
        <v>266</v>
      </c>
      <c r="E170" s="15" t="s">
        <v>208</v>
      </c>
      <c r="F170" s="68" t="s">
        <v>274</v>
      </c>
      <c r="G170" s="15" t="s">
        <v>273</v>
      </c>
      <c r="H170" s="15" t="s">
        <v>263</v>
      </c>
      <c r="I170" s="14">
        <v>13</v>
      </c>
      <c r="J170" s="14">
        <v>13</v>
      </c>
      <c r="K170" s="69">
        <f t="shared" si="4"/>
        <v>100</v>
      </c>
      <c r="L170" s="14">
        <v>0</v>
      </c>
      <c r="M170" s="14">
        <v>0</v>
      </c>
      <c r="N170" s="69" t="e">
        <f t="shared" si="5"/>
        <v>#DIV/0!</v>
      </c>
    </row>
    <row r="171" spans="1:14" x14ac:dyDescent="0.2">
      <c r="A171" s="68">
        <v>285</v>
      </c>
      <c r="B171" s="13" t="s">
        <v>608</v>
      </c>
      <c r="C171" s="15" t="s">
        <v>267</v>
      </c>
      <c r="D171" s="15" t="s">
        <v>266</v>
      </c>
      <c r="E171" s="15" t="s">
        <v>208</v>
      </c>
      <c r="F171" s="68" t="s">
        <v>274</v>
      </c>
      <c r="G171" s="15" t="s">
        <v>273</v>
      </c>
      <c r="H171" s="15" t="s">
        <v>263</v>
      </c>
      <c r="I171" s="14">
        <v>11</v>
      </c>
      <c r="J171" s="14">
        <v>11</v>
      </c>
      <c r="K171" s="69">
        <f t="shared" si="4"/>
        <v>100</v>
      </c>
      <c r="L171" s="14">
        <v>0</v>
      </c>
      <c r="M171" s="14">
        <v>0</v>
      </c>
      <c r="N171" s="69" t="e">
        <f t="shared" si="5"/>
        <v>#DIV/0!</v>
      </c>
    </row>
    <row r="172" spans="1:14" x14ac:dyDescent="0.2">
      <c r="A172" s="68">
        <v>437</v>
      </c>
      <c r="B172" s="13" t="s">
        <v>609</v>
      </c>
      <c r="C172" s="15" t="s">
        <v>267</v>
      </c>
      <c r="D172" s="15" t="s">
        <v>266</v>
      </c>
      <c r="E172" s="15" t="s">
        <v>208</v>
      </c>
      <c r="F172" s="68" t="s">
        <v>277</v>
      </c>
      <c r="G172" s="15" t="s">
        <v>276</v>
      </c>
      <c r="H172" s="15" t="s">
        <v>263</v>
      </c>
      <c r="I172" s="14">
        <v>10</v>
      </c>
      <c r="J172" s="14">
        <v>10</v>
      </c>
      <c r="K172" s="69">
        <f t="shared" si="4"/>
        <v>100</v>
      </c>
      <c r="L172" s="14">
        <v>0</v>
      </c>
      <c r="M172" s="14">
        <v>0</v>
      </c>
      <c r="N172" s="69" t="e">
        <f t="shared" si="5"/>
        <v>#DIV/0!</v>
      </c>
    </row>
    <row r="173" spans="1:14" x14ac:dyDescent="0.2">
      <c r="A173" s="68">
        <v>438</v>
      </c>
      <c r="B173" s="13" t="s">
        <v>610</v>
      </c>
      <c r="C173" s="15" t="s">
        <v>267</v>
      </c>
      <c r="D173" s="15" t="s">
        <v>266</v>
      </c>
      <c r="E173" s="15" t="s">
        <v>208</v>
      </c>
      <c r="F173" s="68" t="s">
        <v>277</v>
      </c>
      <c r="G173" s="15" t="s">
        <v>276</v>
      </c>
      <c r="H173" s="15" t="s">
        <v>263</v>
      </c>
      <c r="I173" s="14">
        <v>28</v>
      </c>
      <c r="J173" s="14">
        <v>28</v>
      </c>
      <c r="K173" s="69">
        <f t="shared" si="4"/>
        <v>100</v>
      </c>
      <c r="L173" s="14">
        <v>10</v>
      </c>
      <c r="M173" s="14">
        <v>0</v>
      </c>
      <c r="N173" s="69">
        <f t="shared" si="5"/>
        <v>0</v>
      </c>
    </row>
    <row r="174" spans="1:14" x14ac:dyDescent="0.2">
      <c r="A174" s="68">
        <v>279</v>
      </c>
      <c r="B174" s="13" t="s">
        <v>611</v>
      </c>
      <c r="C174" s="15" t="s">
        <v>267</v>
      </c>
      <c r="D174" s="15" t="s">
        <v>266</v>
      </c>
      <c r="E174" s="15" t="s">
        <v>208</v>
      </c>
      <c r="F174" s="68" t="s">
        <v>277</v>
      </c>
      <c r="G174" s="15" t="s">
        <v>276</v>
      </c>
      <c r="H174" s="15" t="s">
        <v>263</v>
      </c>
      <c r="I174" s="14">
        <v>20</v>
      </c>
      <c r="J174" s="14">
        <v>20</v>
      </c>
      <c r="K174" s="69">
        <f t="shared" si="4"/>
        <v>100</v>
      </c>
      <c r="L174" s="14">
        <v>4</v>
      </c>
      <c r="M174" s="14">
        <v>4</v>
      </c>
      <c r="N174" s="69">
        <f t="shared" si="5"/>
        <v>100</v>
      </c>
    </row>
    <row r="175" spans="1:14" x14ac:dyDescent="0.2">
      <c r="A175" s="68">
        <v>310</v>
      </c>
      <c r="B175" s="13" t="s">
        <v>612</v>
      </c>
      <c r="C175" s="15" t="s">
        <v>267</v>
      </c>
      <c r="D175" s="15" t="s">
        <v>266</v>
      </c>
      <c r="E175" s="15" t="s">
        <v>208</v>
      </c>
      <c r="F175" s="68" t="s">
        <v>277</v>
      </c>
      <c r="G175" s="15" t="s">
        <v>276</v>
      </c>
      <c r="H175" s="15" t="s">
        <v>263</v>
      </c>
      <c r="I175" s="14">
        <v>10</v>
      </c>
      <c r="J175" s="14">
        <v>10</v>
      </c>
      <c r="K175" s="69">
        <f t="shared" si="4"/>
        <v>100</v>
      </c>
      <c r="L175" s="14">
        <v>0</v>
      </c>
      <c r="M175" s="14">
        <v>0</v>
      </c>
      <c r="N175" s="69" t="e">
        <f t="shared" si="5"/>
        <v>#DIV/0!</v>
      </c>
    </row>
    <row r="176" spans="1:14" x14ac:dyDescent="0.2">
      <c r="A176" s="68">
        <v>288</v>
      </c>
      <c r="B176" s="13" t="s">
        <v>613</v>
      </c>
      <c r="C176" s="15" t="s">
        <v>267</v>
      </c>
      <c r="D176" s="15" t="s">
        <v>266</v>
      </c>
      <c r="E176" s="15" t="s">
        <v>208</v>
      </c>
      <c r="F176" s="68" t="s">
        <v>287</v>
      </c>
      <c r="G176" s="15" t="s">
        <v>276</v>
      </c>
      <c r="H176" s="15" t="s">
        <v>263</v>
      </c>
      <c r="I176" s="14">
        <v>23</v>
      </c>
      <c r="J176" s="14">
        <v>22</v>
      </c>
      <c r="K176" s="69">
        <f t="shared" si="4"/>
        <v>95.652173913043484</v>
      </c>
      <c r="L176" s="14">
        <v>7</v>
      </c>
      <c r="M176" s="14">
        <v>5</v>
      </c>
      <c r="N176" s="69">
        <f t="shared" si="5"/>
        <v>71.428571428571431</v>
      </c>
    </row>
    <row r="177" spans="1:14" x14ac:dyDescent="0.2">
      <c r="A177" s="68">
        <v>290</v>
      </c>
      <c r="B177" s="13" t="s">
        <v>282</v>
      </c>
      <c r="C177" s="15" t="s">
        <v>267</v>
      </c>
      <c r="D177" s="15" t="s">
        <v>266</v>
      </c>
      <c r="E177" s="15" t="s">
        <v>208</v>
      </c>
      <c r="F177" s="68" t="s">
        <v>274</v>
      </c>
      <c r="G177" s="15" t="s">
        <v>273</v>
      </c>
      <c r="H177" s="15" t="s">
        <v>263</v>
      </c>
      <c r="I177" s="14">
        <v>9</v>
      </c>
      <c r="J177" s="14">
        <v>8</v>
      </c>
      <c r="K177" s="69">
        <f t="shared" si="4"/>
        <v>88.888888888888886</v>
      </c>
      <c r="L177" s="14">
        <v>2</v>
      </c>
      <c r="M177" s="14">
        <v>2</v>
      </c>
      <c r="N177" s="69">
        <f t="shared" si="5"/>
        <v>100</v>
      </c>
    </row>
    <row r="178" spans="1:14" x14ac:dyDescent="0.2">
      <c r="A178" s="68">
        <v>308</v>
      </c>
      <c r="B178" s="13" t="s">
        <v>614</v>
      </c>
      <c r="C178" s="15" t="s">
        <v>267</v>
      </c>
      <c r="D178" s="15" t="s">
        <v>266</v>
      </c>
      <c r="E178" s="15" t="s">
        <v>208</v>
      </c>
      <c r="F178" s="68" t="s">
        <v>277</v>
      </c>
      <c r="G178" s="15" t="s">
        <v>276</v>
      </c>
      <c r="H178" s="15" t="s">
        <v>263</v>
      </c>
      <c r="I178" s="14">
        <v>8</v>
      </c>
      <c r="J178" s="14">
        <v>7</v>
      </c>
      <c r="K178" s="69">
        <f t="shared" si="4"/>
        <v>87.5</v>
      </c>
      <c r="L178" s="14">
        <v>0</v>
      </c>
      <c r="M178" s="14">
        <v>0</v>
      </c>
      <c r="N178" s="69" t="e">
        <f t="shared" si="5"/>
        <v>#DIV/0!</v>
      </c>
    </row>
    <row r="179" spans="1:14" x14ac:dyDescent="0.2">
      <c r="A179" s="68">
        <v>436</v>
      </c>
      <c r="B179" s="13" t="s">
        <v>615</v>
      </c>
      <c r="C179" s="15" t="s">
        <v>267</v>
      </c>
      <c r="D179" s="15" t="s">
        <v>266</v>
      </c>
      <c r="E179" s="15" t="s">
        <v>208</v>
      </c>
      <c r="F179" s="68" t="s">
        <v>277</v>
      </c>
      <c r="G179" s="15" t="s">
        <v>276</v>
      </c>
      <c r="H179" s="15" t="s">
        <v>263</v>
      </c>
      <c r="I179" s="14">
        <v>16</v>
      </c>
      <c r="J179" s="14">
        <v>14</v>
      </c>
      <c r="K179" s="69">
        <f t="shared" si="4"/>
        <v>87.5</v>
      </c>
      <c r="L179" s="14">
        <v>0</v>
      </c>
      <c r="M179" s="14">
        <v>0</v>
      </c>
      <c r="N179" s="69" t="e">
        <f t="shared" si="5"/>
        <v>#DIV/0!</v>
      </c>
    </row>
    <row r="180" spans="1:14" x14ac:dyDescent="0.2">
      <c r="A180" s="68">
        <v>473</v>
      </c>
      <c r="B180" s="13" t="s">
        <v>272</v>
      </c>
      <c r="C180" s="15" t="s">
        <v>267</v>
      </c>
      <c r="D180" s="15" t="s">
        <v>266</v>
      </c>
      <c r="E180" s="15" t="s">
        <v>208</v>
      </c>
      <c r="F180" s="68" t="s">
        <v>265</v>
      </c>
      <c r="G180" s="15" t="s">
        <v>264</v>
      </c>
      <c r="H180" s="15" t="s">
        <v>263</v>
      </c>
      <c r="I180" s="14">
        <v>74</v>
      </c>
      <c r="J180" s="14">
        <v>60</v>
      </c>
      <c r="K180" s="69">
        <f t="shared" si="4"/>
        <v>81.081081081081081</v>
      </c>
      <c r="L180" s="14">
        <v>5</v>
      </c>
      <c r="M180" s="14">
        <v>1</v>
      </c>
      <c r="N180" s="69">
        <f t="shared" si="5"/>
        <v>20</v>
      </c>
    </row>
    <row r="181" spans="1:14" x14ac:dyDescent="0.2">
      <c r="A181" s="68">
        <v>296</v>
      </c>
      <c r="B181" s="13" t="s">
        <v>271</v>
      </c>
      <c r="C181" s="15" t="s">
        <v>267</v>
      </c>
      <c r="D181" s="15" t="s">
        <v>266</v>
      </c>
      <c r="E181" s="15" t="s">
        <v>208</v>
      </c>
      <c r="F181" s="68" t="s">
        <v>270</v>
      </c>
      <c r="G181" s="15" t="s">
        <v>269</v>
      </c>
      <c r="H181" s="15" t="s">
        <v>263</v>
      </c>
      <c r="I181" s="14">
        <v>18</v>
      </c>
      <c r="J181" s="14">
        <v>13</v>
      </c>
      <c r="K181" s="69">
        <f t="shared" si="4"/>
        <v>72.222222222222214</v>
      </c>
      <c r="L181" s="14">
        <v>8</v>
      </c>
      <c r="M181" s="14">
        <v>6</v>
      </c>
      <c r="N181" s="69">
        <f t="shared" si="5"/>
        <v>75</v>
      </c>
    </row>
    <row r="182" spans="1:14" x14ac:dyDescent="0.2">
      <c r="A182" s="68">
        <v>357</v>
      </c>
      <c r="B182" s="13" t="s">
        <v>616</v>
      </c>
      <c r="C182" s="15" t="s">
        <v>267</v>
      </c>
      <c r="D182" s="15" t="s">
        <v>266</v>
      </c>
      <c r="E182" s="15" t="s">
        <v>208</v>
      </c>
      <c r="F182" s="68" t="s">
        <v>277</v>
      </c>
      <c r="G182" s="15" t="s">
        <v>276</v>
      </c>
      <c r="H182" s="15" t="s">
        <v>263</v>
      </c>
      <c r="I182" s="14">
        <v>2</v>
      </c>
      <c r="J182" s="14">
        <v>0</v>
      </c>
      <c r="K182" s="69">
        <f t="shared" si="4"/>
        <v>0</v>
      </c>
      <c r="L182" s="14">
        <v>0</v>
      </c>
      <c r="M182" s="14">
        <v>0</v>
      </c>
      <c r="N182" s="69" t="e">
        <f t="shared" si="5"/>
        <v>#DIV/0!</v>
      </c>
    </row>
    <row r="183" spans="1:14" x14ac:dyDescent="0.2">
      <c r="A183" s="68">
        <v>276</v>
      </c>
      <c r="B183" s="13" t="s">
        <v>259</v>
      </c>
      <c r="C183" s="15" t="s">
        <v>252</v>
      </c>
      <c r="D183" s="15" t="s">
        <v>251</v>
      </c>
      <c r="E183" s="15" t="s">
        <v>208</v>
      </c>
      <c r="F183" s="68" t="s">
        <v>250</v>
      </c>
      <c r="G183" s="15" t="s">
        <v>249</v>
      </c>
      <c r="H183" s="15" t="s">
        <v>242</v>
      </c>
      <c r="I183" s="14">
        <v>84</v>
      </c>
      <c r="J183" s="14">
        <v>82</v>
      </c>
      <c r="K183" s="69">
        <f t="shared" si="4"/>
        <v>97.61904761904762</v>
      </c>
      <c r="L183" s="14">
        <v>0</v>
      </c>
      <c r="M183" s="14">
        <v>0</v>
      </c>
      <c r="N183" s="69" t="e">
        <f t="shared" si="5"/>
        <v>#DIV/0!</v>
      </c>
    </row>
    <row r="184" spans="1:14" x14ac:dyDescent="0.2">
      <c r="A184" s="68">
        <v>278</v>
      </c>
      <c r="B184" s="13" t="s">
        <v>262</v>
      </c>
      <c r="C184" s="15" t="s">
        <v>252</v>
      </c>
      <c r="D184" s="15" t="s">
        <v>251</v>
      </c>
      <c r="E184" s="15" t="s">
        <v>208</v>
      </c>
      <c r="F184" s="68" t="s">
        <v>261</v>
      </c>
      <c r="G184" s="15" t="s">
        <v>260</v>
      </c>
      <c r="H184" s="15" t="s">
        <v>242</v>
      </c>
      <c r="I184" s="14">
        <v>20</v>
      </c>
      <c r="J184" s="14">
        <v>19</v>
      </c>
      <c r="K184" s="69">
        <f t="shared" si="4"/>
        <v>95</v>
      </c>
      <c r="L184" s="14">
        <v>0</v>
      </c>
      <c r="M184" s="14">
        <v>0</v>
      </c>
      <c r="N184" s="69" t="e">
        <f t="shared" si="5"/>
        <v>#DIV/0!</v>
      </c>
    </row>
    <row r="185" spans="1:14" x14ac:dyDescent="0.2">
      <c r="A185" s="68">
        <v>471</v>
      </c>
      <c r="B185" s="13" t="s">
        <v>255</v>
      </c>
      <c r="C185" s="15" t="s">
        <v>252</v>
      </c>
      <c r="D185" s="15" t="s">
        <v>251</v>
      </c>
      <c r="E185" s="15" t="s">
        <v>208</v>
      </c>
      <c r="F185" s="68" t="s">
        <v>250</v>
      </c>
      <c r="G185" s="15" t="s">
        <v>249</v>
      </c>
      <c r="H185" s="15" t="s">
        <v>242</v>
      </c>
      <c r="I185" s="14">
        <v>13</v>
      </c>
      <c r="J185" s="14">
        <v>11</v>
      </c>
      <c r="K185" s="69">
        <f t="shared" si="4"/>
        <v>84.615384615384613</v>
      </c>
      <c r="L185" s="14">
        <v>12</v>
      </c>
      <c r="M185" s="14">
        <v>0</v>
      </c>
      <c r="N185" s="69">
        <f t="shared" si="5"/>
        <v>0</v>
      </c>
    </row>
    <row r="186" spans="1:14" x14ac:dyDescent="0.2">
      <c r="A186" s="68">
        <v>432</v>
      </c>
      <c r="B186" s="13" t="s">
        <v>617</v>
      </c>
      <c r="C186" s="15" t="s">
        <v>252</v>
      </c>
      <c r="D186" s="15" t="s">
        <v>251</v>
      </c>
      <c r="E186" s="15" t="s">
        <v>208</v>
      </c>
      <c r="F186" s="68" t="s">
        <v>261</v>
      </c>
      <c r="G186" s="15" t="s">
        <v>260</v>
      </c>
      <c r="H186" s="15" t="s">
        <v>242</v>
      </c>
      <c r="I186" s="14">
        <v>12</v>
      </c>
      <c r="J186" s="14">
        <v>10</v>
      </c>
      <c r="K186" s="69">
        <f t="shared" si="4"/>
        <v>83.333333333333343</v>
      </c>
      <c r="L186" s="14">
        <v>0</v>
      </c>
      <c r="M186" s="14">
        <v>0</v>
      </c>
      <c r="N186" s="69" t="e">
        <f t="shared" si="5"/>
        <v>#DIV/0!</v>
      </c>
    </row>
    <row r="187" spans="1:14" x14ac:dyDescent="0.2">
      <c r="A187" s="68">
        <v>240</v>
      </c>
      <c r="B187" s="13" t="s">
        <v>248</v>
      </c>
      <c r="C187" s="15" t="s">
        <v>245</v>
      </c>
      <c r="D187" s="15" t="s">
        <v>212</v>
      </c>
      <c r="E187" s="15" t="s">
        <v>208</v>
      </c>
      <c r="F187" s="68" t="s">
        <v>244</v>
      </c>
      <c r="G187" s="15" t="s">
        <v>243</v>
      </c>
      <c r="H187" s="15" t="s">
        <v>242</v>
      </c>
      <c r="I187" s="14">
        <v>18</v>
      </c>
      <c r="J187" s="14">
        <v>18</v>
      </c>
      <c r="K187" s="69">
        <f t="shared" si="4"/>
        <v>100</v>
      </c>
      <c r="L187" s="14">
        <v>1</v>
      </c>
      <c r="M187" s="14">
        <v>1</v>
      </c>
      <c r="N187" s="69">
        <f t="shared" si="5"/>
        <v>100</v>
      </c>
    </row>
    <row r="188" spans="1:14" x14ac:dyDescent="0.2">
      <c r="A188" s="68">
        <v>66</v>
      </c>
      <c r="B188" s="13" t="s">
        <v>246</v>
      </c>
      <c r="C188" s="15" t="s">
        <v>245</v>
      </c>
      <c r="D188" s="15" t="s">
        <v>212</v>
      </c>
      <c r="E188" s="15" t="s">
        <v>208</v>
      </c>
      <c r="F188" s="68" t="s">
        <v>244</v>
      </c>
      <c r="G188" s="15" t="s">
        <v>243</v>
      </c>
      <c r="H188" s="15" t="s">
        <v>242</v>
      </c>
      <c r="I188" s="14">
        <v>136</v>
      </c>
      <c r="J188" s="14">
        <v>136</v>
      </c>
      <c r="K188" s="69">
        <f t="shared" si="4"/>
        <v>100</v>
      </c>
      <c r="L188" s="14">
        <v>0</v>
      </c>
      <c r="M188" s="14">
        <v>0</v>
      </c>
      <c r="N188" s="69" t="e">
        <f t="shared" si="5"/>
        <v>#DIV/0!</v>
      </c>
    </row>
    <row r="189" spans="1:14" x14ac:dyDescent="0.2">
      <c r="A189" s="68">
        <v>228</v>
      </c>
      <c r="B189" s="13" t="s">
        <v>618</v>
      </c>
      <c r="C189" s="15" t="s">
        <v>245</v>
      </c>
      <c r="D189" s="15" t="s">
        <v>212</v>
      </c>
      <c r="E189" s="15" t="s">
        <v>208</v>
      </c>
      <c r="F189" s="68" t="s">
        <v>360</v>
      </c>
      <c r="G189" s="15" t="s">
        <v>359</v>
      </c>
      <c r="H189" s="15" t="s">
        <v>242</v>
      </c>
      <c r="I189" s="14">
        <v>8</v>
      </c>
      <c r="J189" s="14">
        <v>8</v>
      </c>
      <c r="K189" s="69">
        <f t="shared" si="4"/>
        <v>100</v>
      </c>
      <c r="L189" s="14">
        <v>0</v>
      </c>
      <c r="M189" s="14">
        <v>0</v>
      </c>
      <c r="N189" s="69" t="e">
        <f t="shared" si="5"/>
        <v>#DIV/0!</v>
      </c>
    </row>
    <row r="190" spans="1:14" x14ac:dyDescent="0.2">
      <c r="A190" s="68">
        <v>67</v>
      </c>
      <c r="B190" s="13" t="s">
        <v>247</v>
      </c>
      <c r="C190" s="15" t="s">
        <v>245</v>
      </c>
      <c r="D190" s="15" t="s">
        <v>212</v>
      </c>
      <c r="E190" s="15" t="s">
        <v>208</v>
      </c>
      <c r="F190" s="68" t="s">
        <v>244</v>
      </c>
      <c r="G190" s="15" t="s">
        <v>243</v>
      </c>
      <c r="H190" s="15" t="s">
        <v>242</v>
      </c>
      <c r="I190" s="14">
        <v>60</v>
      </c>
      <c r="J190" s="14">
        <v>57</v>
      </c>
      <c r="K190" s="69">
        <f t="shared" si="4"/>
        <v>95</v>
      </c>
      <c r="L190" s="14">
        <v>116</v>
      </c>
      <c r="M190" s="14">
        <v>98</v>
      </c>
      <c r="N190" s="69">
        <f t="shared" si="5"/>
        <v>84.482758620689651</v>
      </c>
    </row>
    <row r="191" spans="1:14" x14ac:dyDescent="0.2">
      <c r="A191" s="68">
        <v>170</v>
      </c>
      <c r="B191" s="13" t="s">
        <v>233</v>
      </c>
      <c r="C191" s="15" t="s">
        <v>231</v>
      </c>
      <c r="D191" s="15" t="s">
        <v>212</v>
      </c>
      <c r="E191" s="15" t="s">
        <v>208</v>
      </c>
      <c r="F191" s="68" t="s">
        <v>230</v>
      </c>
      <c r="G191" s="15" t="s">
        <v>229</v>
      </c>
      <c r="H191" s="15" t="s">
        <v>228</v>
      </c>
      <c r="I191" s="14">
        <v>51</v>
      </c>
      <c r="J191" s="14">
        <v>50</v>
      </c>
      <c r="K191" s="69">
        <f t="shared" si="4"/>
        <v>98.039215686274503</v>
      </c>
      <c r="L191" s="14">
        <v>0</v>
      </c>
      <c r="M191" s="14">
        <v>0</v>
      </c>
      <c r="N191" s="69" t="e">
        <f t="shared" si="5"/>
        <v>#DIV/0!</v>
      </c>
    </row>
    <row r="192" spans="1:14" x14ac:dyDescent="0.2">
      <c r="A192" s="68">
        <v>455</v>
      </c>
      <c r="B192" s="13" t="s">
        <v>232</v>
      </c>
      <c r="C192" s="15" t="s">
        <v>231</v>
      </c>
      <c r="D192" s="15" t="s">
        <v>212</v>
      </c>
      <c r="E192" s="15" t="s">
        <v>208</v>
      </c>
      <c r="F192" s="68" t="s">
        <v>230</v>
      </c>
      <c r="G192" s="15" t="s">
        <v>229</v>
      </c>
      <c r="H192" s="15" t="s">
        <v>228</v>
      </c>
      <c r="I192" s="14">
        <v>96</v>
      </c>
      <c r="J192" s="14">
        <v>90</v>
      </c>
      <c r="K192" s="69">
        <f t="shared" si="4"/>
        <v>93.75</v>
      </c>
      <c r="L192" s="14">
        <v>8</v>
      </c>
      <c r="M192" s="14">
        <v>6</v>
      </c>
      <c r="N192" s="69">
        <f t="shared" si="5"/>
        <v>75</v>
      </c>
    </row>
    <row r="193" spans="1:14" x14ac:dyDescent="0.2">
      <c r="A193" s="68">
        <v>243</v>
      </c>
      <c r="B193" s="13" t="s">
        <v>619</v>
      </c>
      <c r="C193" s="15" t="s">
        <v>231</v>
      </c>
      <c r="D193" s="15" t="s">
        <v>212</v>
      </c>
      <c r="E193" s="15" t="s">
        <v>208</v>
      </c>
      <c r="F193" s="68" t="s">
        <v>235</v>
      </c>
      <c r="G193" s="15" t="s">
        <v>234</v>
      </c>
      <c r="H193" s="15" t="s">
        <v>228</v>
      </c>
      <c r="I193" s="14">
        <v>87</v>
      </c>
      <c r="J193" s="14">
        <v>81</v>
      </c>
      <c r="K193" s="69">
        <f t="shared" si="4"/>
        <v>93.103448275862064</v>
      </c>
      <c r="L193" s="14">
        <v>0</v>
      </c>
      <c r="M193" s="14">
        <v>0</v>
      </c>
      <c r="N193" s="69" t="e">
        <f t="shared" si="5"/>
        <v>#DIV/0!</v>
      </c>
    </row>
    <row r="194" spans="1:14" x14ac:dyDescent="0.2">
      <c r="A194" s="68">
        <v>350</v>
      </c>
      <c r="B194" s="13" t="s">
        <v>241</v>
      </c>
      <c r="C194" s="15" t="s">
        <v>231</v>
      </c>
      <c r="D194" s="15" t="s">
        <v>212</v>
      </c>
      <c r="E194" s="15" t="s">
        <v>208</v>
      </c>
      <c r="F194" s="68" t="s">
        <v>230</v>
      </c>
      <c r="G194" s="15" t="s">
        <v>229</v>
      </c>
      <c r="H194" s="15" t="s">
        <v>228</v>
      </c>
      <c r="I194" s="14">
        <v>139</v>
      </c>
      <c r="J194" s="14">
        <v>120</v>
      </c>
      <c r="K194" s="69">
        <f t="shared" si="4"/>
        <v>86.330935251798564</v>
      </c>
      <c r="L194" s="14">
        <v>0</v>
      </c>
      <c r="M194" s="14">
        <v>0</v>
      </c>
      <c r="N194" s="69" t="e">
        <f t="shared" si="5"/>
        <v>#DIV/0!</v>
      </c>
    </row>
    <row r="195" spans="1:14" x14ac:dyDescent="0.2">
      <c r="A195" s="68">
        <v>62</v>
      </c>
      <c r="B195" s="13" t="s">
        <v>240</v>
      </c>
      <c r="C195" s="15" t="s">
        <v>231</v>
      </c>
      <c r="D195" s="15" t="s">
        <v>212</v>
      </c>
      <c r="E195" s="15" t="s">
        <v>208</v>
      </c>
      <c r="F195" s="68" t="s">
        <v>239</v>
      </c>
      <c r="G195" s="15" t="s">
        <v>238</v>
      </c>
      <c r="H195" s="15" t="s">
        <v>228</v>
      </c>
      <c r="I195" s="14">
        <v>89</v>
      </c>
      <c r="J195" s="14">
        <v>76</v>
      </c>
      <c r="K195" s="69">
        <f t="shared" ref="K195:K202" si="6">J195/I195*100</f>
        <v>85.393258426966284</v>
      </c>
      <c r="L195" s="14">
        <v>1</v>
      </c>
      <c r="M195" s="14">
        <v>1</v>
      </c>
      <c r="N195" s="69">
        <f t="shared" ref="N195:N202" si="7">M195/L195*100</f>
        <v>100</v>
      </c>
    </row>
    <row r="196" spans="1:14" x14ac:dyDescent="0.2">
      <c r="A196" s="68">
        <v>349</v>
      </c>
      <c r="B196" s="13" t="s">
        <v>236</v>
      </c>
      <c r="C196" s="15" t="s">
        <v>231</v>
      </c>
      <c r="D196" s="15" t="s">
        <v>212</v>
      </c>
      <c r="E196" s="15" t="s">
        <v>208</v>
      </c>
      <c r="F196" s="68" t="s">
        <v>235</v>
      </c>
      <c r="G196" s="15" t="s">
        <v>234</v>
      </c>
      <c r="H196" s="15" t="s">
        <v>228</v>
      </c>
      <c r="I196" s="14">
        <v>137</v>
      </c>
      <c r="J196" s="14">
        <v>113</v>
      </c>
      <c r="K196" s="69">
        <f t="shared" si="6"/>
        <v>82.481751824817522</v>
      </c>
      <c r="L196" s="14">
        <v>0</v>
      </c>
      <c r="M196" s="14">
        <v>0</v>
      </c>
      <c r="N196" s="69" t="e">
        <f t="shared" si="7"/>
        <v>#DIV/0!</v>
      </c>
    </row>
    <row r="197" spans="1:14" x14ac:dyDescent="0.2">
      <c r="A197" s="68">
        <v>172</v>
      </c>
      <c r="B197" s="13" t="s">
        <v>224</v>
      </c>
      <c r="C197" s="15" t="s">
        <v>213</v>
      </c>
      <c r="D197" s="15" t="s">
        <v>212</v>
      </c>
      <c r="E197" s="15" t="s">
        <v>208</v>
      </c>
      <c r="F197" s="68" t="s">
        <v>220</v>
      </c>
      <c r="G197" s="15" t="s">
        <v>219</v>
      </c>
      <c r="H197" s="15" t="s">
        <v>209</v>
      </c>
      <c r="I197" s="14">
        <v>78</v>
      </c>
      <c r="J197" s="14">
        <v>76</v>
      </c>
      <c r="K197" s="69">
        <f t="shared" si="6"/>
        <v>97.435897435897431</v>
      </c>
      <c r="L197" s="14">
        <v>0</v>
      </c>
      <c r="M197" s="14">
        <v>0</v>
      </c>
      <c r="N197" s="69" t="e">
        <f t="shared" si="7"/>
        <v>#DIV/0!</v>
      </c>
    </row>
    <row r="198" spans="1:14" x14ac:dyDescent="0.2">
      <c r="A198" s="68">
        <v>351</v>
      </c>
      <c r="B198" s="13" t="s">
        <v>620</v>
      </c>
      <c r="C198" s="15" t="s">
        <v>213</v>
      </c>
      <c r="D198" s="15" t="s">
        <v>212</v>
      </c>
      <c r="E198" s="15" t="s">
        <v>208</v>
      </c>
      <c r="F198" s="68" t="s">
        <v>217</v>
      </c>
      <c r="G198" s="15" t="s">
        <v>216</v>
      </c>
      <c r="H198" s="15" t="s">
        <v>209</v>
      </c>
      <c r="I198" s="14">
        <v>101</v>
      </c>
      <c r="J198" s="14">
        <v>98</v>
      </c>
      <c r="K198" s="69">
        <f t="shared" si="6"/>
        <v>97.029702970297024</v>
      </c>
      <c r="L198" s="14">
        <v>0</v>
      </c>
      <c r="M198" s="14">
        <v>0</v>
      </c>
      <c r="N198" s="69" t="e">
        <f t="shared" si="7"/>
        <v>#DIV/0!</v>
      </c>
    </row>
    <row r="199" spans="1:14" x14ac:dyDescent="0.2">
      <c r="A199" s="68">
        <v>173</v>
      </c>
      <c r="B199" s="13" t="s">
        <v>221</v>
      </c>
      <c r="C199" s="15" t="s">
        <v>213</v>
      </c>
      <c r="D199" s="15" t="s">
        <v>212</v>
      </c>
      <c r="E199" s="15" t="s">
        <v>208</v>
      </c>
      <c r="F199" s="68" t="s">
        <v>220</v>
      </c>
      <c r="G199" s="15" t="s">
        <v>219</v>
      </c>
      <c r="H199" s="15" t="s">
        <v>209</v>
      </c>
      <c r="I199" s="14">
        <v>89</v>
      </c>
      <c r="J199" s="14">
        <v>82</v>
      </c>
      <c r="K199" s="69">
        <f t="shared" si="6"/>
        <v>92.134831460674164</v>
      </c>
      <c r="L199" s="14">
        <v>0</v>
      </c>
      <c r="M199" s="14">
        <v>0</v>
      </c>
      <c r="N199" s="69" t="e">
        <f t="shared" si="7"/>
        <v>#DIV/0!</v>
      </c>
    </row>
    <row r="200" spans="1:14" x14ac:dyDescent="0.2">
      <c r="A200" s="68">
        <v>390</v>
      </c>
      <c r="B200" s="13" t="s">
        <v>227</v>
      </c>
      <c r="C200" s="15" t="s">
        <v>213</v>
      </c>
      <c r="D200" s="15" t="s">
        <v>212</v>
      </c>
      <c r="E200" s="15" t="s">
        <v>208</v>
      </c>
      <c r="F200" s="68" t="s">
        <v>211</v>
      </c>
      <c r="G200" s="15" t="s">
        <v>210</v>
      </c>
      <c r="H200" s="15" t="s">
        <v>209</v>
      </c>
      <c r="I200" s="14">
        <v>123</v>
      </c>
      <c r="J200" s="14">
        <v>111</v>
      </c>
      <c r="K200" s="69">
        <f t="shared" si="6"/>
        <v>90.243902439024396</v>
      </c>
      <c r="L200" s="14">
        <v>0</v>
      </c>
      <c r="M200" s="14">
        <v>0</v>
      </c>
      <c r="N200" s="69" t="e">
        <f t="shared" si="7"/>
        <v>#DIV/0!</v>
      </c>
    </row>
    <row r="201" spans="1:14" x14ac:dyDescent="0.2">
      <c r="A201" s="68">
        <v>348</v>
      </c>
      <c r="B201" s="13" t="s">
        <v>223</v>
      </c>
      <c r="C201" s="15" t="s">
        <v>213</v>
      </c>
      <c r="D201" s="15" t="s">
        <v>212</v>
      </c>
      <c r="E201" s="15" t="s">
        <v>208</v>
      </c>
      <c r="F201" s="68" t="s">
        <v>217</v>
      </c>
      <c r="G201" s="15" t="s">
        <v>216</v>
      </c>
      <c r="H201" s="15" t="s">
        <v>209</v>
      </c>
      <c r="I201" s="14">
        <v>120</v>
      </c>
      <c r="J201" s="14">
        <v>97</v>
      </c>
      <c r="K201" s="69">
        <f t="shared" si="6"/>
        <v>80.833333333333329</v>
      </c>
      <c r="L201" s="14">
        <v>3</v>
      </c>
      <c r="M201" s="14">
        <v>1</v>
      </c>
      <c r="N201" s="69">
        <f t="shared" si="7"/>
        <v>33.333333333333329</v>
      </c>
    </row>
    <row r="202" spans="1:14" x14ac:dyDescent="0.2">
      <c r="A202" s="66">
        <v>168</v>
      </c>
      <c r="B202" s="16" t="s">
        <v>218</v>
      </c>
      <c r="C202" s="19" t="s">
        <v>213</v>
      </c>
      <c r="D202" s="19" t="s">
        <v>212</v>
      </c>
      <c r="E202" s="19" t="s">
        <v>208</v>
      </c>
      <c r="F202" s="66" t="s">
        <v>217</v>
      </c>
      <c r="G202" s="19" t="s">
        <v>216</v>
      </c>
      <c r="H202" s="19" t="s">
        <v>209</v>
      </c>
      <c r="I202" s="18">
        <v>450</v>
      </c>
      <c r="J202" s="18">
        <v>341</v>
      </c>
      <c r="K202" s="98">
        <f t="shared" si="6"/>
        <v>75.777777777777771</v>
      </c>
      <c r="L202" s="18">
        <v>17</v>
      </c>
      <c r="M202" s="18">
        <v>0</v>
      </c>
      <c r="N202" s="98">
        <f t="shared" si="7"/>
        <v>0</v>
      </c>
    </row>
    <row r="203" spans="1:14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</row>
    <row r="204" spans="1:14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</row>
    <row r="205" spans="1:14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</row>
    <row r="206" spans="1:14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</row>
    <row r="207" spans="1:14" x14ac:dyDescent="0.2">
      <c r="B207" s="45" t="s">
        <v>201</v>
      </c>
      <c r="C207" s="90"/>
      <c r="D207" s="91"/>
      <c r="E207" s="92" t="s">
        <v>621</v>
      </c>
      <c r="F207" s="45">
        <f t="shared" ref="F207:G207" si="8">COUNTA(F2:F202)</f>
        <v>201</v>
      </c>
      <c r="G207" s="93">
        <f t="shared" si="8"/>
        <v>201</v>
      </c>
      <c r="H207" s="79"/>
      <c r="I207" s="45">
        <f>SUM(I2:I202)</f>
        <v>7067</v>
      </c>
      <c r="J207" s="45">
        <f>SUM(J2:J202)</f>
        <v>6315</v>
      </c>
      <c r="K207" s="46">
        <f>J207/I207*100</f>
        <v>89.358992500353764</v>
      </c>
      <c r="L207" s="45">
        <f>SUM(L2:L202)</f>
        <v>1367</v>
      </c>
      <c r="M207" s="45">
        <f>SUM(M2:M202)</f>
        <v>917</v>
      </c>
      <c r="N207" s="46">
        <f>M207/L207*100</f>
        <v>67.081199707388436</v>
      </c>
    </row>
    <row r="208" spans="1:14" x14ac:dyDescent="0.2">
      <c r="B208" s="45" t="s">
        <v>622</v>
      </c>
      <c r="C208" s="65"/>
      <c r="D208" s="65"/>
      <c r="E208" s="65"/>
      <c r="F208" s="45">
        <f t="shared" ref="F208:G208" si="9">COUNTA(F2:F156)</f>
        <v>155</v>
      </c>
      <c r="G208" s="93">
        <f t="shared" si="9"/>
        <v>155</v>
      </c>
      <c r="H208" s="79"/>
      <c r="I208" s="45">
        <f>SUM(I2:I156)</f>
        <v>4505</v>
      </c>
      <c r="J208" s="45">
        <f>SUM(J2:J156)</f>
        <v>4025</v>
      </c>
      <c r="K208" s="46">
        <f t="shared" ref="K208:K218" si="10">J208/I208*100</f>
        <v>89.345172031076586</v>
      </c>
      <c r="L208" s="45">
        <f>SUM(L2:L156)</f>
        <v>1136</v>
      </c>
      <c r="M208" s="45">
        <f>SUM(M2:M156)</f>
        <v>755</v>
      </c>
      <c r="N208" s="46">
        <f t="shared" ref="N208:N218" si="11">M208/L208*100</f>
        <v>66.461267605633793</v>
      </c>
    </row>
    <row r="209" spans="2:14" x14ac:dyDescent="0.2">
      <c r="B209" s="45" t="s">
        <v>623</v>
      </c>
      <c r="C209" s="65"/>
      <c r="D209" s="65"/>
      <c r="E209" s="65"/>
      <c r="F209" s="45">
        <f t="shared" ref="F209:G209" si="12">COUNTA(F157:F202)</f>
        <v>46</v>
      </c>
      <c r="G209" s="93">
        <f t="shared" si="12"/>
        <v>46</v>
      </c>
      <c r="H209" s="79"/>
      <c r="I209" s="45">
        <f>SUM(I157:I202)</f>
        <v>2562</v>
      </c>
      <c r="J209" s="45">
        <f>SUM(J157:J202)</f>
        <v>2290</v>
      </c>
      <c r="K209" s="46">
        <f t="shared" si="10"/>
        <v>89.383294301327084</v>
      </c>
      <c r="L209" s="45">
        <f>SUM(L157:L202)</f>
        <v>231</v>
      </c>
      <c r="M209" s="45">
        <f>SUM(M157:M202)</f>
        <v>162</v>
      </c>
      <c r="N209" s="46">
        <f t="shared" si="11"/>
        <v>70.129870129870127</v>
      </c>
    </row>
    <row r="210" spans="2:14" x14ac:dyDescent="0.2">
      <c r="B210" s="45" t="s">
        <v>624</v>
      </c>
      <c r="C210" s="65"/>
      <c r="D210" s="65"/>
      <c r="E210" s="65"/>
      <c r="F210" s="45">
        <f t="shared" ref="F210:G210" si="13">COUNTA(F2:F63)</f>
        <v>62</v>
      </c>
      <c r="G210" s="93">
        <f t="shared" si="13"/>
        <v>62</v>
      </c>
      <c r="H210" s="79"/>
      <c r="I210" s="45">
        <f>SUM(I2:I63)</f>
        <v>1026</v>
      </c>
      <c r="J210" s="45">
        <f>SUM(J2:J63)</f>
        <v>904</v>
      </c>
      <c r="K210" s="46">
        <f t="shared" si="10"/>
        <v>88.109161793372309</v>
      </c>
      <c r="L210" s="45">
        <f>SUM(L2:L63)</f>
        <v>487</v>
      </c>
      <c r="M210" s="45">
        <f>SUM(M2:M63)</f>
        <v>308</v>
      </c>
      <c r="N210" s="46">
        <f t="shared" si="11"/>
        <v>63.244353182751546</v>
      </c>
    </row>
    <row r="211" spans="2:14" x14ac:dyDescent="0.2">
      <c r="B211" s="45" t="s">
        <v>625</v>
      </c>
      <c r="C211" s="65"/>
      <c r="D211" s="65"/>
      <c r="E211" s="65"/>
      <c r="F211" s="45">
        <f t="shared" ref="F211:G211" si="14">COUNTA(F64:F71)</f>
        <v>8</v>
      </c>
      <c r="G211" s="93">
        <f t="shared" si="14"/>
        <v>8</v>
      </c>
      <c r="H211" s="79"/>
      <c r="I211" s="45">
        <f>SUM(I64:I71)</f>
        <v>304</v>
      </c>
      <c r="J211" s="45">
        <f>SUM(J64:J71)</f>
        <v>255</v>
      </c>
      <c r="K211" s="46">
        <f t="shared" si="10"/>
        <v>83.881578947368425</v>
      </c>
      <c r="L211" s="45">
        <f>SUM(L64:L71)</f>
        <v>23</v>
      </c>
      <c r="M211" s="45">
        <f>SUM(M64:M71)</f>
        <v>9</v>
      </c>
      <c r="N211" s="46">
        <f t="shared" si="11"/>
        <v>39.130434782608695</v>
      </c>
    </row>
    <row r="212" spans="2:14" x14ac:dyDescent="0.2">
      <c r="B212" s="45" t="s">
        <v>626</v>
      </c>
      <c r="C212" s="65"/>
      <c r="D212" s="65"/>
      <c r="E212" s="65"/>
      <c r="F212" s="45">
        <f t="shared" ref="F212:G212" si="15">COUNTA(F72:F78)</f>
        <v>7</v>
      </c>
      <c r="G212" s="93">
        <f t="shared" si="15"/>
        <v>7</v>
      </c>
      <c r="H212" s="79"/>
      <c r="I212" s="45">
        <f>SUM(I72:I78)</f>
        <v>297</v>
      </c>
      <c r="J212" s="45">
        <f>SUM(J72:J78)</f>
        <v>271</v>
      </c>
      <c r="K212" s="46">
        <f t="shared" si="10"/>
        <v>91.245791245791239</v>
      </c>
      <c r="L212" s="45">
        <f>SUM(L72:L78)</f>
        <v>37</v>
      </c>
      <c r="M212" s="45">
        <f>SUM(M72:M78)</f>
        <v>20</v>
      </c>
      <c r="N212" s="46">
        <f t="shared" si="11"/>
        <v>54.054054054054056</v>
      </c>
    </row>
    <row r="213" spans="2:14" x14ac:dyDescent="0.2">
      <c r="B213" s="45" t="s">
        <v>627</v>
      </c>
      <c r="C213" s="65"/>
      <c r="D213" s="65"/>
      <c r="E213" s="65"/>
      <c r="F213" s="45">
        <f t="shared" ref="F213:G213" si="16">COUNTA(F79:F101)</f>
        <v>23</v>
      </c>
      <c r="G213" s="93">
        <f t="shared" si="16"/>
        <v>23</v>
      </c>
      <c r="H213" s="79"/>
      <c r="I213" s="45">
        <f>SUM(I79:I101)</f>
        <v>904</v>
      </c>
      <c r="J213" s="45">
        <f>SUM(J79:J101)</f>
        <v>791</v>
      </c>
      <c r="K213" s="46">
        <f t="shared" si="10"/>
        <v>87.5</v>
      </c>
      <c r="L213" s="45">
        <f>SUM(L79:L101)</f>
        <v>122</v>
      </c>
      <c r="M213" s="45">
        <f>SUM(M79:M101)</f>
        <v>55</v>
      </c>
      <c r="N213" s="46">
        <f t="shared" si="11"/>
        <v>45.081967213114751</v>
      </c>
    </row>
    <row r="214" spans="2:14" x14ac:dyDescent="0.2">
      <c r="B214" s="45" t="s">
        <v>628</v>
      </c>
      <c r="C214" s="65"/>
      <c r="D214" s="65"/>
      <c r="E214" s="65"/>
      <c r="F214" s="45">
        <f t="shared" ref="F214:G214" si="17">COUNTA(F102:F131)</f>
        <v>30</v>
      </c>
      <c r="G214" s="93">
        <f t="shared" si="17"/>
        <v>30</v>
      </c>
      <c r="H214" s="79"/>
      <c r="I214" s="45">
        <f>SUM(I102:I131)</f>
        <v>578</v>
      </c>
      <c r="J214" s="45">
        <f>SUM(J102:J131)</f>
        <v>515</v>
      </c>
      <c r="K214" s="46">
        <f t="shared" si="10"/>
        <v>89.100346020761251</v>
      </c>
      <c r="L214" s="45">
        <f>SUM(L102:L131)</f>
        <v>335</v>
      </c>
      <c r="M214" s="45">
        <f>SUM(M102:M131)</f>
        <v>288</v>
      </c>
      <c r="N214" s="46">
        <f t="shared" si="11"/>
        <v>85.970149253731336</v>
      </c>
    </row>
    <row r="215" spans="2:14" x14ac:dyDescent="0.2">
      <c r="B215" s="45" t="s">
        <v>629</v>
      </c>
      <c r="C215" s="65"/>
      <c r="D215" s="65"/>
      <c r="E215" s="65"/>
      <c r="F215" s="45">
        <f t="shared" ref="F215:G215" si="18">COUNTA(F132:F134)</f>
        <v>3</v>
      </c>
      <c r="G215" s="93">
        <f t="shared" si="18"/>
        <v>3</v>
      </c>
      <c r="H215" s="79"/>
      <c r="I215" s="45">
        <f>SUM(I132:I134)</f>
        <v>191</v>
      </c>
      <c r="J215" s="45">
        <f>SUM(J132:J134)</f>
        <v>176</v>
      </c>
      <c r="K215" s="46">
        <f t="shared" si="10"/>
        <v>92.146596858638745</v>
      </c>
      <c r="L215" s="45">
        <f>SUM(L132:L134)</f>
        <v>14</v>
      </c>
      <c r="M215" s="45">
        <f>SUM(M132:M134)</f>
        <v>2</v>
      </c>
      <c r="N215" s="46">
        <f t="shared" si="11"/>
        <v>14.285714285714285</v>
      </c>
    </row>
    <row r="216" spans="2:14" x14ac:dyDescent="0.2">
      <c r="B216" s="45" t="s">
        <v>630</v>
      </c>
      <c r="C216" s="65"/>
      <c r="D216" s="65"/>
      <c r="E216" s="65"/>
      <c r="F216" s="45">
        <f t="shared" ref="F216:G216" si="19">COUNTA(F135:F138)</f>
        <v>4</v>
      </c>
      <c r="G216" s="93">
        <f t="shared" si="19"/>
        <v>4</v>
      </c>
      <c r="H216" s="79"/>
      <c r="I216" s="45">
        <f>SUM(I135:I138)</f>
        <v>304</v>
      </c>
      <c r="J216" s="45">
        <f>SUM(J135:J138)</f>
        <v>286</v>
      </c>
      <c r="K216" s="46">
        <f t="shared" si="10"/>
        <v>94.078947368421055</v>
      </c>
      <c r="L216" s="45">
        <f>SUM(L135:L138)</f>
        <v>23</v>
      </c>
      <c r="M216" s="45">
        <f>SUM(M135:M138)</f>
        <v>21</v>
      </c>
      <c r="N216" s="46">
        <f t="shared" si="11"/>
        <v>91.304347826086953</v>
      </c>
    </row>
    <row r="217" spans="2:14" x14ac:dyDescent="0.2">
      <c r="B217" s="45" t="s">
        <v>631</v>
      </c>
      <c r="C217" s="65"/>
      <c r="D217" s="65"/>
      <c r="E217" s="65"/>
      <c r="F217" s="45">
        <f t="shared" ref="F217:G217" si="20">COUNTA(F139:F150)</f>
        <v>12</v>
      </c>
      <c r="G217" s="93">
        <f t="shared" si="20"/>
        <v>12</v>
      </c>
      <c r="H217" s="79"/>
      <c r="I217" s="45">
        <f>SUM(I139:I150)</f>
        <v>400</v>
      </c>
      <c r="J217" s="45">
        <f>SUM(J139:J150)</f>
        <v>362</v>
      </c>
      <c r="K217" s="46">
        <f t="shared" si="10"/>
        <v>90.5</v>
      </c>
      <c r="L217" s="45">
        <f>SUM(L139:L150)</f>
        <v>30</v>
      </c>
      <c r="M217" s="45">
        <f>SUM(M139:M150)</f>
        <v>20</v>
      </c>
      <c r="N217" s="46">
        <f t="shared" si="11"/>
        <v>66.666666666666657</v>
      </c>
    </row>
    <row r="218" spans="2:14" x14ac:dyDescent="0.2">
      <c r="B218" s="45" t="s">
        <v>632</v>
      </c>
      <c r="C218" s="65"/>
      <c r="D218" s="65"/>
      <c r="E218" s="65"/>
      <c r="F218" s="45">
        <f t="shared" ref="F218:G218" si="21">COUNTA(F151:F156)</f>
        <v>6</v>
      </c>
      <c r="G218" s="93">
        <f t="shared" si="21"/>
        <v>6</v>
      </c>
      <c r="H218" s="79"/>
      <c r="I218" s="45">
        <f>SUM(I151:I156)</f>
        <v>501</v>
      </c>
      <c r="J218" s="45">
        <f>SUM(J151:J156)</f>
        <v>465</v>
      </c>
      <c r="K218" s="46">
        <f t="shared" si="10"/>
        <v>92.814371257485035</v>
      </c>
      <c r="L218" s="45">
        <f>SUM(L151:L156)</f>
        <v>65</v>
      </c>
      <c r="M218" s="45">
        <f>SUM(M151:M156)</f>
        <v>32</v>
      </c>
      <c r="N218" s="46">
        <f t="shared" si="11"/>
        <v>49.230769230769234</v>
      </c>
    </row>
  </sheetData>
  <autoFilter ref="A1:N1" xr:uid="{39598B27-1888-42EA-8AB5-9FDDD911EBAD}"/>
  <pageMargins left="0.23622047244094491" right="3.937007874015748E-2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C42AE-EF47-4CC4-9DC3-500795A6314C}">
  <dimension ref="A1:D16"/>
  <sheetViews>
    <sheetView workbookViewId="0">
      <selection activeCell="B3" sqref="B3"/>
    </sheetView>
  </sheetViews>
  <sheetFormatPr defaultRowHeight="15" x14ac:dyDescent="0.25"/>
  <cols>
    <col min="1" max="1" width="30.140625" customWidth="1"/>
    <col min="2" max="2" width="14.140625" customWidth="1"/>
    <col min="3" max="3" width="12.28515625" customWidth="1"/>
    <col min="4" max="4" width="10.7109375" customWidth="1"/>
  </cols>
  <sheetData>
    <row r="1" spans="1:4" x14ac:dyDescent="0.25">
      <c r="A1" s="26" t="s">
        <v>187</v>
      </c>
    </row>
    <row r="2" spans="1:4" ht="39" customHeight="1" x14ac:dyDescent="0.25">
      <c r="A2" s="4" t="s">
        <v>22</v>
      </c>
      <c r="B2" s="4" t="s">
        <v>4</v>
      </c>
      <c r="C2" s="4" t="s">
        <v>5</v>
      </c>
      <c r="D2" s="42" t="s">
        <v>6</v>
      </c>
    </row>
    <row r="3" spans="1:4" x14ac:dyDescent="0.25">
      <c r="A3" s="33" t="str">
        <f>'2019-2020HospFluVaxHCWLeague '!F58</f>
        <v>All Hospitals</v>
      </c>
      <c r="B3" s="27">
        <f>'2019-2020HospFluVaxHCWLeague '!G58</f>
        <v>42426</v>
      </c>
      <c r="C3" s="27">
        <f>'2019-2020HospFluVaxHCWLeague '!H58</f>
        <v>72777</v>
      </c>
      <c r="D3" s="28">
        <f>'2019-2020HospFluVaxHCWLeague '!I58</f>
        <v>58.295890185085952</v>
      </c>
    </row>
    <row r="4" spans="1:4" x14ac:dyDescent="0.25">
      <c r="A4" s="34" t="str">
        <f>'2019-2020HospFluVaxHCWLeague '!F59</f>
        <v>*Public Hospitals</v>
      </c>
      <c r="B4" s="29">
        <f>'2019-2020HospFluVaxHCWLeague '!G59</f>
        <v>39721</v>
      </c>
      <c r="C4" s="29">
        <f>'2019-2020HospFluVaxHCWLeague '!H59</f>
        <v>67452</v>
      </c>
      <c r="D4" s="30">
        <f>'2019-2020HospFluVaxHCWLeague '!I59</f>
        <v>58.887801696020873</v>
      </c>
    </row>
    <row r="5" spans="1:4" x14ac:dyDescent="0.25">
      <c r="A5" s="34" t="str">
        <f>'2019-2020HospFluVaxHCWLeague '!F60</f>
        <v>**Private Hospital</v>
      </c>
      <c r="B5" s="29">
        <f>'2019-2020HospFluVaxHCWLeague '!G60</f>
        <v>2705</v>
      </c>
      <c r="C5" s="29">
        <f>'2019-2020HospFluVaxHCWLeague '!H60</f>
        <v>5325</v>
      </c>
      <c r="D5" s="30">
        <f>'2019-2020HospFluVaxHCWLeague '!I60</f>
        <v>50.798122065727704</v>
      </c>
    </row>
    <row r="6" spans="1:4" x14ac:dyDescent="0.25">
      <c r="A6" s="34" t="str">
        <f>'2019-2020HospFluVaxHCWLeague '!F61</f>
        <v>Dublin North East (RCSI)</v>
      </c>
      <c r="B6" s="29">
        <f>'2019-2020HospFluVaxHCWLeague '!G61</f>
        <v>7754</v>
      </c>
      <c r="C6" s="29">
        <f>'2019-2020HospFluVaxHCWLeague '!H61</f>
        <v>10393</v>
      </c>
      <c r="D6" s="30">
        <f>'2019-2020HospFluVaxHCWLeague '!I61</f>
        <v>74.607909169633402</v>
      </c>
    </row>
    <row r="7" spans="1:4" x14ac:dyDescent="0.25">
      <c r="A7" s="34" t="str">
        <f>'2019-2020HospFluVaxHCWLeague '!F62</f>
        <v>Children's Health Ireland</v>
      </c>
      <c r="B7" s="29">
        <f>'2019-2020HospFluVaxHCWLeague '!G62</f>
        <v>2590</v>
      </c>
      <c r="C7" s="29">
        <f>'2019-2020HospFluVaxHCWLeague '!H62</f>
        <v>3566</v>
      </c>
      <c r="D7" s="30">
        <f>'2019-2020HospFluVaxHCWLeague '!I62</f>
        <v>72.630398205272016</v>
      </c>
    </row>
    <row r="8" spans="1:4" x14ac:dyDescent="0.25">
      <c r="A8" s="34" t="str">
        <f>'2019-2020HospFluVaxHCWLeague '!F63</f>
        <v>Dublin Midlands (TCD)</v>
      </c>
      <c r="B8" s="29">
        <f>'2019-2020HospFluVaxHCWLeague '!G63</f>
        <v>7493</v>
      </c>
      <c r="C8" s="29">
        <f>'2019-2020HospFluVaxHCWLeague '!H63</f>
        <v>11984</v>
      </c>
      <c r="D8" s="30">
        <f>'2019-2020HospFluVaxHCWLeague '!I63</f>
        <v>62.525033377837111</v>
      </c>
    </row>
    <row r="9" spans="1:4" x14ac:dyDescent="0.25">
      <c r="A9" s="34" t="str">
        <f>'2019-2020HospFluVaxHCWLeague '!F64</f>
        <v>Ireland East (UCD)</v>
      </c>
      <c r="B9" s="29">
        <f>'2019-2020HospFluVaxHCWLeague '!G64</f>
        <v>8352</v>
      </c>
      <c r="C9" s="29">
        <f>'2019-2020HospFluVaxHCWLeague '!H64</f>
        <v>13574</v>
      </c>
      <c r="D9" s="30">
        <f>'2019-2020HospFluVaxHCWLeague '!I64</f>
        <v>61.529394430528953</v>
      </c>
    </row>
    <row r="10" spans="1:4" x14ac:dyDescent="0.25">
      <c r="A10" s="34" t="str">
        <f>'2019-2020HospFluVaxHCWLeague '!F65</f>
        <v>South/South West (UCC)</v>
      </c>
      <c r="B10" s="29">
        <f>'2019-2020HospFluVaxHCWLeague '!G65</f>
        <v>6538</v>
      </c>
      <c r="C10" s="29">
        <f>'2019-2020HospFluVaxHCWLeague '!H65</f>
        <v>12004</v>
      </c>
      <c r="D10" s="30">
        <f>'2019-2020HospFluVaxHCWLeague '!I65</f>
        <v>54.465178273908698</v>
      </c>
    </row>
    <row r="11" spans="1:4" x14ac:dyDescent="0.25">
      <c r="A11" s="34" t="str">
        <f>'2019-2020HospFluVaxHCWLeague '!F66</f>
        <v>West/North West (Saolta UHG; NUIG)</v>
      </c>
      <c r="B11" s="29">
        <f>'2019-2020HospFluVaxHCWLeague '!G66</f>
        <v>4769</v>
      </c>
      <c r="C11" s="29">
        <f>'2019-2020HospFluVaxHCWLeague '!H66</f>
        <v>10493</v>
      </c>
      <c r="D11" s="30">
        <f>'2019-2020HospFluVaxHCWLeague '!I66</f>
        <v>45.449347183836842</v>
      </c>
    </row>
    <row r="12" spans="1:4" x14ac:dyDescent="0.25">
      <c r="A12" s="34" t="str">
        <f>'2019-2020HospFluVaxHCWLeague '!F67</f>
        <v>Midwest (UL)</v>
      </c>
      <c r="B12" s="29">
        <f>'2019-2020HospFluVaxHCWLeague '!G67</f>
        <v>1909</v>
      </c>
      <c r="C12" s="29">
        <f>'2019-2020HospFluVaxHCWLeague '!H67</f>
        <v>4931</v>
      </c>
      <c r="D12" s="30">
        <f>'2019-2020HospFluVaxHCWLeague '!I67</f>
        <v>38.71425674305415</v>
      </c>
    </row>
    <row r="13" spans="1:4" x14ac:dyDescent="0.25">
      <c r="A13" s="35" t="s">
        <v>183</v>
      </c>
      <c r="B13" s="31">
        <f>'2019-2020HospFluVaxHCWLeague '!G51</f>
        <v>316</v>
      </c>
      <c r="C13" s="31">
        <f>'2019-2020HospFluVaxHCWLeague '!H51</f>
        <v>507</v>
      </c>
      <c r="D13" s="32">
        <f>'2019-2020HospFluVaxHCWLeague '!I51</f>
        <v>62.327416173570015</v>
      </c>
    </row>
    <row r="14" spans="1:4" x14ac:dyDescent="0.25">
      <c r="A14" s="25" t="s">
        <v>14</v>
      </c>
    </row>
    <row r="15" spans="1:4" x14ac:dyDescent="0.25">
      <c r="A15" s="25" t="s">
        <v>188</v>
      </c>
    </row>
    <row r="16" spans="1:4" x14ac:dyDescent="0.25">
      <c r="A16" s="25" t="s">
        <v>180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5331-2138-476F-843A-E4EC8CADB88D}">
  <dimension ref="A1:E14"/>
  <sheetViews>
    <sheetView workbookViewId="0">
      <selection activeCell="A3" sqref="A3:A14"/>
    </sheetView>
  </sheetViews>
  <sheetFormatPr defaultRowHeight="15" x14ac:dyDescent="0.25"/>
  <cols>
    <col min="1" max="1" width="21" customWidth="1"/>
    <col min="2" max="2" width="10.85546875" customWidth="1"/>
    <col min="3" max="3" width="11.5703125" customWidth="1"/>
    <col min="4" max="4" width="12.140625" customWidth="1"/>
    <col min="5" max="5" width="11.5703125" customWidth="1"/>
  </cols>
  <sheetData>
    <row r="1" spans="1:5" x14ac:dyDescent="0.25">
      <c r="A1" s="26" t="s">
        <v>189</v>
      </c>
    </row>
    <row r="2" spans="1:5" ht="43.5" customHeight="1" x14ac:dyDescent="0.25">
      <c r="A2" s="4" t="str">
        <f>'2019-2020LTCF_FluVaxHCWLeague'!I289</f>
        <v>Category of LTCF</v>
      </c>
      <c r="B2" s="4" t="str">
        <f>'2019-2020LTCF_FluVaxHCWLeague'!J289</f>
        <v>Total No. of LTCFs</v>
      </c>
      <c r="C2" s="4" t="str">
        <f>'2019-2020LTCF_FluVaxHCWLeague'!K289</f>
        <v>2019-2020 Season-Total Vaccinated</v>
      </c>
      <c r="D2" s="4" t="str">
        <f>'2019-2020LTCF_FluVaxHCWLeague'!L289</f>
        <v>2019-2020 Season-Total Eligible</v>
      </c>
      <c r="E2" s="4" t="str">
        <f>'2019-2020LTCF_FluVaxHCWLeague'!M289</f>
        <v>2019-2020 Season-% Uptake</v>
      </c>
    </row>
    <row r="3" spans="1:5" x14ac:dyDescent="0.25">
      <c r="A3" s="81" t="str">
        <f>'2019-2020LTCF_FluVaxHCWLeague'!I290</f>
        <v>All LTCFs</v>
      </c>
      <c r="B3" s="81">
        <f>'2019-2020LTCF_FluVaxHCWLeague'!J290</f>
        <v>280</v>
      </c>
      <c r="C3" s="81">
        <f>'2019-2020LTCF_FluVaxHCWLeague'!K290</f>
        <v>9636</v>
      </c>
      <c r="D3" s="82">
        <f>'2019-2020LTCF_FluVaxHCWLeague'!L290</f>
        <v>22380.440000000002</v>
      </c>
      <c r="E3" s="83">
        <f>'2019-2020LTCF_FluVaxHCWLeague'!M290</f>
        <v>43.055453780175903</v>
      </c>
    </row>
    <row r="4" spans="1:5" x14ac:dyDescent="0.25">
      <c r="A4" s="84" t="str">
        <f>'2019-2020LTCF_FluVaxHCWLeague'!I291</f>
        <v>All Public LTCFs</v>
      </c>
      <c r="B4" s="84">
        <f>'2019-2020LTCF_FluVaxHCWLeague'!J291</f>
        <v>236</v>
      </c>
      <c r="C4" s="84">
        <f>'2019-2020LTCF_FluVaxHCWLeague'!K291</f>
        <v>6424</v>
      </c>
      <c r="D4" s="85">
        <f>'2019-2020LTCF_FluVaxHCWLeague'!L291</f>
        <v>14130.44</v>
      </c>
      <c r="E4" s="86">
        <f>'2019-2020LTCF_FluVaxHCWLeague'!M291</f>
        <v>45.462137060134005</v>
      </c>
    </row>
    <row r="5" spans="1:5" x14ac:dyDescent="0.25">
      <c r="A5" s="84" t="str">
        <f>'2019-2020LTCF_FluVaxHCWLeague'!I292</f>
        <v>All Non-Public LTCFs</v>
      </c>
      <c r="B5" s="84">
        <f>'2019-2020LTCF_FluVaxHCWLeague'!J292</f>
        <v>44</v>
      </c>
      <c r="C5" s="84">
        <f>'2019-2020LTCF_FluVaxHCWLeague'!K292</f>
        <v>3212</v>
      </c>
      <c r="D5" s="85">
        <f>'2019-2020LTCF_FluVaxHCWLeague'!L292</f>
        <v>8250</v>
      </c>
      <c r="E5" s="86">
        <f>'2019-2020LTCF_FluVaxHCWLeague'!M292</f>
        <v>38.93333333333333</v>
      </c>
    </row>
    <row r="6" spans="1:5" x14ac:dyDescent="0.25">
      <c r="A6" s="84" t="str">
        <f>'2019-2020LTCF_FluVaxHCWLeague'!I293</f>
        <v>CHO1 LTCFs Public Only</v>
      </c>
      <c r="B6" s="84">
        <f>'2019-2020LTCF_FluVaxHCWLeague'!J293</f>
        <v>69</v>
      </c>
      <c r="C6" s="84">
        <f>'2019-2020LTCF_FluVaxHCWLeague'!K293</f>
        <v>1169</v>
      </c>
      <c r="D6" s="85">
        <f>'2019-2020LTCF_FluVaxHCWLeague'!L293</f>
        <v>3088</v>
      </c>
      <c r="E6" s="86">
        <f>'2019-2020LTCF_FluVaxHCWLeague'!M293</f>
        <v>37.856217616580309</v>
      </c>
    </row>
    <row r="7" spans="1:5" x14ac:dyDescent="0.25">
      <c r="A7" s="84" t="str">
        <f>'2019-2020LTCF_FluVaxHCWLeague'!I294</f>
        <v>CHO2 LTCFs Public Only</v>
      </c>
      <c r="B7" s="84">
        <f>'2019-2020LTCF_FluVaxHCWLeague'!J294</f>
        <v>22</v>
      </c>
      <c r="C7" s="84">
        <f>'2019-2020LTCF_FluVaxHCWLeague'!K294</f>
        <v>622</v>
      </c>
      <c r="D7" s="85">
        <f>'2019-2020LTCF_FluVaxHCWLeague'!L294</f>
        <v>1447</v>
      </c>
      <c r="E7" s="86">
        <f>'2019-2020LTCF_FluVaxHCWLeague'!M294</f>
        <v>42.985487214927439</v>
      </c>
    </row>
    <row r="8" spans="1:5" x14ac:dyDescent="0.25">
      <c r="A8" s="84" t="str">
        <f>'2019-2020LTCF_FluVaxHCWLeague'!I295</f>
        <v>CHO3 LTCFs Public Only</v>
      </c>
      <c r="B8" s="84">
        <f>'2019-2020LTCF_FluVaxHCWLeague'!J295</f>
        <v>10</v>
      </c>
      <c r="C8" s="84">
        <f>'2019-2020LTCF_FluVaxHCWLeague'!K295</f>
        <v>438</v>
      </c>
      <c r="D8" s="85">
        <f>'2019-2020LTCF_FluVaxHCWLeague'!L295</f>
        <v>977</v>
      </c>
      <c r="E8" s="86">
        <f>'2019-2020LTCF_FluVaxHCWLeague'!M295</f>
        <v>44.831115660184238</v>
      </c>
    </row>
    <row r="9" spans="1:5" x14ac:dyDescent="0.25">
      <c r="A9" s="84" t="str">
        <f>'2019-2020LTCF_FluVaxHCWLeague'!I296</f>
        <v>CHO4 LTCFs Public Only</v>
      </c>
      <c r="B9" s="84">
        <f>'2019-2020LTCF_FluVaxHCWLeague'!J296</f>
        <v>38</v>
      </c>
      <c r="C9" s="84">
        <f>'2019-2020LTCF_FluVaxHCWLeague'!K296</f>
        <v>1316</v>
      </c>
      <c r="D9" s="85">
        <f>'2019-2020LTCF_FluVaxHCWLeague'!L296</f>
        <v>2827</v>
      </c>
      <c r="E9" s="86">
        <f>'2019-2020LTCF_FluVaxHCWLeague'!M296</f>
        <v>46.55111425539441</v>
      </c>
    </row>
    <row r="10" spans="1:5" x14ac:dyDescent="0.25">
      <c r="A10" s="84" t="str">
        <f>'2019-2020LTCF_FluVaxHCWLeague'!I297</f>
        <v>CHO5 LTCFs Public Only</v>
      </c>
      <c r="B10" s="84">
        <f>'2019-2020LTCF_FluVaxHCWLeague'!J297</f>
        <v>60</v>
      </c>
      <c r="C10" s="84">
        <f>'2019-2020LTCF_FluVaxHCWLeague'!K297</f>
        <v>969</v>
      </c>
      <c r="D10" s="85">
        <f>'2019-2020LTCF_FluVaxHCWLeague'!L297</f>
        <v>1911</v>
      </c>
      <c r="E10" s="86">
        <f>'2019-2020LTCF_FluVaxHCWLeague'!M297</f>
        <v>50.706436420722135</v>
      </c>
    </row>
    <row r="11" spans="1:5" x14ac:dyDescent="0.25">
      <c r="A11" s="84" t="str">
        <f>'2019-2020LTCF_FluVaxHCWLeague'!I298</f>
        <v>CHO6 LTCFs Public Only</v>
      </c>
      <c r="B11" s="84">
        <f>'2019-2020LTCF_FluVaxHCWLeague'!J298</f>
        <v>3</v>
      </c>
      <c r="C11" s="84">
        <f>'2019-2020LTCF_FluVaxHCWLeague'!K298</f>
        <v>160</v>
      </c>
      <c r="D11" s="85">
        <f>'2019-2020LTCF_FluVaxHCWLeague'!L298</f>
        <v>311</v>
      </c>
      <c r="E11" s="86">
        <f>'2019-2020LTCF_FluVaxHCWLeague'!M298</f>
        <v>51.446945337620576</v>
      </c>
    </row>
    <row r="12" spans="1:5" x14ac:dyDescent="0.25">
      <c r="A12" s="84" t="str">
        <f>'2019-2020LTCF_FluVaxHCWLeague'!I299</f>
        <v>CHO7 LTCFs Public Only</v>
      </c>
      <c r="B12" s="84">
        <f>'2019-2020LTCF_FluVaxHCWLeague'!J299</f>
        <v>7</v>
      </c>
      <c r="C12" s="84">
        <f>'2019-2020LTCF_FluVaxHCWLeague'!K299</f>
        <v>419</v>
      </c>
      <c r="D12" s="85">
        <f>'2019-2020LTCF_FluVaxHCWLeague'!L299</f>
        <v>750</v>
      </c>
      <c r="E12" s="86">
        <f>'2019-2020LTCF_FluVaxHCWLeague'!M299</f>
        <v>55.866666666666667</v>
      </c>
    </row>
    <row r="13" spans="1:5" x14ac:dyDescent="0.25">
      <c r="A13" s="84" t="str">
        <f>'2019-2020LTCF_FluVaxHCWLeague'!I300</f>
        <v>CHO8 LTCFs Public Only</v>
      </c>
      <c r="B13" s="84">
        <f>'2019-2020LTCF_FluVaxHCWLeague'!J300</f>
        <v>19</v>
      </c>
      <c r="C13" s="84">
        <f>'2019-2020LTCF_FluVaxHCWLeague'!K300</f>
        <v>664</v>
      </c>
      <c r="D13" s="85">
        <f>'2019-2020LTCF_FluVaxHCWLeague'!L300</f>
        <v>1521.44</v>
      </c>
      <c r="E13" s="86">
        <f>'2019-2020LTCF_FluVaxHCWLeague'!M300</f>
        <v>43.642864654537803</v>
      </c>
    </row>
    <row r="14" spans="1:5" x14ac:dyDescent="0.25">
      <c r="A14" s="87" t="str">
        <f>'2019-2020LTCF_FluVaxHCWLeague'!I301</f>
        <v>CHO9 LTCFs Public Only</v>
      </c>
      <c r="B14" s="87">
        <f>'2019-2020LTCF_FluVaxHCWLeague'!J301</f>
        <v>8</v>
      </c>
      <c r="C14" s="87">
        <f>'2019-2020LTCF_FluVaxHCWLeague'!K301</f>
        <v>667</v>
      </c>
      <c r="D14" s="88">
        <f>'2019-2020LTCF_FluVaxHCWLeague'!L301</f>
        <v>1298</v>
      </c>
      <c r="E14" s="89">
        <f>'2019-2020LTCF_FluVaxHCWLeague'!M301</f>
        <v>51.386748844375965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00BBF-16E8-41D0-A97C-8B810DED6389}">
  <dimension ref="A1:H14"/>
  <sheetViews>
    <sheetView workbookViewId="0">
      <selection activeCell="M9" sqref="M9"/>
    </sheetView>
  </sheetViews>
  <sheetFormatPr defaultRowHeight="15" x14ac:dyDescent="0.25"/>
  <cols>
    <col min="1" max="1" width="23.7109375" customWidth="1"/>
  </cols>
  <sheetData>
    <row r="1" spans="1:8" x14ac:dyDescent="0.25">
      <c r="A1" s="26" t="s">
        <v>593</v>
      </c>
    </row>
    <row r="2" spans="1:8" ht="64.5" x14ac:dyDescent="0.25">
      <c r="A2" s="4" t="s">
        <v>205</v>
      </c>
      <c r="B2" s="4" t="str">
        <f>'2019-2020LTCF_FluVaxPPSLeague'!E207</f>
        <v>Total  No. of LTCFs</v>
      </c>
      <c r="C2" s="4" t="str">
        <f>'2019-2020LTCF_FluVaxPPSLeague'!I1</f>
        <v>No. Eligible LongTerm Residents</v>
      </c>
      <c r="D2" s="4" t="str">
        <f>'2019-2020LTCF_FluVaxPPSLeague'!J1</f>
        <v>No. Vaccinated LongTerm Residents</v>
      </c>
      <c r="E2" s="4" t="str">
        <f>'2019-2020LTCF_FluVaxPPSLeague'!K1</f>
        <v>% Uptake LongTerm Residents</v>
      </c>
      <c r="F2" s="4" t="str">
        <f>'2019-2020LTCF_FluVaxPPSLeague'!L1</f>
        <v>No. Eligible Respite Residents</v>
      </c>
      <c r="G2" s="4" t="str">
        <f>'2019-2020LTCF_FluVaxPPSLeague'!M1</f>
        <v>No. Vaccinated Respite Residents</v>
      </c>
      <c r="H2" s="4" t="str">
        <f>'2019-2020LTCF_FluVaxPPSLeague'!N1</f>
        <v>% Uptake Respite Residents</v>
      </c>
    </row>
    <row r="3" spans="1:8" x14ac:dyDescent="0.25">
      <c r="A3" s="81" t="str">
        <f>'2019-2020LTCF_FluVaxPPSLeague'!B207</f>
        <v>All LTCFs</v>
      </c>
      <c r="B3" s="81">
        <f>'2019-2020LTCF_FluVaxPPSLeague'!G207</f>
        <v>201</v>
      </c>
      <c r="C3" s="81">
        <f>'2019-2020LTCF_FluVaxPPSLeague'!I207</f>
        <v>7067</v>
      </c>
      <c r="D3" s="81">
        <f>'2019-2020LTCF_FluVaxPPSLeague'!J207</f>
        <v>6315</v>
      </c>
      <c r="E3" s="83">
        <f>'2019-2020LTCF_FluVaxPPSLeague'!K207</f>
        <v>89.358992500353764</v>
      </c>
      <c r="F3" s="81">
        <f>'2019-2020LTCF_FluVaxPPSLeague'!L207</f>
        <v>1367</v>
      </c>
      <c r="G3" s="81">
        <f>'2019-2020LTCF_FluVaxPPSLeague'!M207</f>
        <v>917</v>
      </c>
      <c r="H3" s="83">
        <f>'2019-2020LTCF_FluVaxPPSLeague'!N207</f>
        <v>67.081199707388436</v>
      </c>
    </row>
    <row r="4" spans="1:8" x14ac:dyDescent="0.25">
      <c r="A4" s="84" t="str">
        <f>'2019-2020LTCF_FluVaxPPSLeague'!B208</f>
        <v>All Public Only LTCFs</v>
      </c>
      <c r="B4" s="84">
        <f>'2019-2020LTCF_FluVaxPPSLeague'!G208</f>
        <v>155</v>
      </c>
      <c r="C4" s="84">
        <f>'2019-2020LTCF_FluVaxPPSLeague'!I208</f>
        <v>4505</v>
      </c>
      <c r="D4" s="84">
        <f>'2019-2020LTCF_FluVaxPPSLeague'!J208</f>
        <v>4025</v>
      </c>
      <c r="E4" s="86">
        <f>'2019-2020LTCF_FluVaxPPSLeague'!K208</f>
        <v>89.345172031076586</v>
      </c>
      <c r="F4" s="84">
        <f>'2019-2020LTCF_FluVaxPPSLeague'!L208</f>
        <v>1136</v>
      </c>
      <c r="G4" s="84">
        <f>'2019-2020LTCF_FluVaxPPSLeague'!M208</f>
        <v>755</v>
      </c>
      <c r="H4" s="86">
        <f>'2019-2020LTCF_FluVaxPPSLeague'!N208</f>
        <v>66.461267605633793</v>
      </c>
    </row>
    <row r="5" spans="1:8" x14ac:dyDescent="0.25">
      <c r="A5" s="84" t="str">
        <f>'2019-2020LTCF_FluVaxPPSLeague'!B209</f>
        <v>All Non-Public Only LTCFs</v>
      </c>
      <c r="B5" s="84">
        <f>'2019-2020LTCF_FluVaxPPSLeague'!G209</f>
        <v>46</v>
      </c>
      <c r="C5" s="84">
        <f>'2019-2020LTCF_FluVaxPPSLeague'!I209</f>
        <v>2562</v>
      </c>
      <c r="D5" s="84">
        <f>'2019-2020LTCF_FluVaxPPSLeague'!J209</f>
        <v>2290</v>
      </c>
      <c r="E5" s="86">
        <f>'2019-2020LTCF_FluVaxPPSLeague'!K209</f>
        <v>89.383294301327084</v>
      </c>
      <c r="F5" s="84">
        <f>'2019-2020LTCF_FluVaxPPSLeague'!L209</f>
        <v>231</v>
      </c>
      <c r="G5" s="84">
        <f>'2019-2020LTCF_FluVaxPPSLeague'!M209</f>
        <v>162</v>
      </c>
      <c r="H5" s="86">
        <f>'2019-2020LTCF_FluVaxPPSLeague'!N209</f>
        <v>70.129870129870127</v>
      </c>
    </row>
    <row r="6" spans="1:8" x14ac:dyDescent="0.25">
      <c r="A6" s="84" t="str">
        <f>'2019-2020LTCF_FluVaxPPSLeague'!B210</f>
        <v>CHO1 Public Only LTCFs</v>
      </c>
      <c r="B6" s="84">
        <f>'2019-2020LTCF_FluVaxPPSLeague'!G210</f>
        <v>62</v>
      </c>
      <c r="C6" s="84">
        <f>'2019-2020LTCF_FluVaxPPSLeague'!I210</f>
        <v>1026</v>
      </c>
      <c r="D6" s="84">
        <f>'2019-2020LTCF_FluVaxPPSLeague'!J210</f>
        <v>904</v>
      </c>
      <c r="E6" s="86">
        <f>'2019-2020LTCF_FluVaxPPSLeague'!K210</f>
        <v>88.109161793372309</v>
      </c>
      <c r="F6" s="84">
        <f>'2019-2020LTCF_FluVaxPPSLeague'!L210</f>
        <v>487</v>
      </c>
      <c r="G6" s="84">
        <f>'2019-2020LTCF_FluVaxPPSLeague'!M210</f>
        <v>308</v>
      </c>
      <c r="H6" s="86">
        <f>'2019-2020LTCF_FluVaxPPSLeague'!N210</f>
        <v>63.244353182751546</v>
      </c>
    </row>
    <row r="7" spans="1:8" x14ac:dyDescent="0.25">
      <c r="A7" s="84" t="str">
        <f>'2019-2020LTCF_FluVaxPPSLeague'!B211</f>
        <v>CHO2 Public Only LTCFs</v>
      </c>
      <c r="B7" s="84">
        <f>'2019-2020LTCF_FluVaxPPSLeague'!G211</f>
        <v>8</v>
      </c>
      <c r="C7" s="84">
        <f>'2019-2020LTCF_FluVaxPPSLeague'!I211</f>
        <v>304</v>
      </c>
      <c r="D7" s="84">
        <f>'2019-2020LTCF_FluVaxPPSLeague'!J211</f>
        <v>255</v>
      </c>
      <c r="E7" s="86">
        <f>'2019-2020LTCF_FluVaxPPSLeague'!K211</f>
        <v>83.881578947368425</v>
      </c>
      <c r="F7" s="84">
        <f>'2019-2020LTCF_FluVaxPPSLeague'!L211</f>
        <v>23</v>
      </c>
      <c r="G7" s="84">
        <f>'2019-2020LTCF_FluVaxPPSLeague'!M211</f>
        <v>9</v>
      </c>
      <c r="H7" s="86">
        <f>'2019-2020LTCF_FluVaxPPSLeague'!N211</f>
        <v>39.130434782608695</v>
      </c>
    </row>
    <row r="8" spans="1:8" x14ac:dyDescent="0.25">
      <c r="A8" s="84" t="str">
        <f>'2019-2020LTCF_FluVaxPPSLeague'!B212</f>
        <v>CHO3 Public Only LTCFs</v>
      </c>
      <c r="B8" s="84">
        <f>'2019-2020LTCF_FluVaxPPSLeague'!G212</f>
        <v>7</v>
      </c>
      <c r="C8" s="84">
        <f>'2019-2020LTCF_FluVaxPPSLeague'!I212</f>
        <v>297</v>
      </c>
      <c r="D8" s="84">
        <f>'2019-2020LTCF_FluVaxPPSLeague'!J212</f>
        <v>271</v>
      </c>
      <c r="E8" s="86">
        <f>'2019-2020LTCF_FluVaxPPSLeague'!K212</f>
        <v>91.245791245791239</v>
      </c>
      <c r="F8" s="84">
        <f>'2019-2020LTCF_FluVaxPPSLeague'!L212</f>
        <v>37</v>
      </c>
      <c r="G8" s="84">
        <f>'2019-2020LTCF_FluVaxPPSLeague'!M212</f>
        <v>20</v>
      </c>
      <c r="H8" s="86">
        <f>'2019-2020LTCF_FluVaxPPSLeague'!N212</f>
        <v>54.054054054054056</v>
      </c>
    </row>
    <row r="9" spans="1:8" x14ac:dyDescent="0.25">
      <c r="A9" s="84" t="str">
        <f>'2019-2020LTCF_FluVaxPPSLeague'!B213</f>
        <v>CHO4 Public Only LTCFs</v>
      </c>
      <c r="B9" s="84">
        <f>'2019-2020LTCF_FluVaxPPSLeague'!G213</f>
        <v>23</v>
      </c>
      <c r="C9" s="84">
        <f>'2019-2020LTCF_FluVaxPPSLeague'!I213</f>
        <v>904</v>
      </c>
      <c r="D9" s="84">
        <f>'2019-2020LTCF_FluVaxPPSLeague'!J213</f>
        <v>791</v>
      </c>
      <c r="E9" s="86">
        <f>'2019-2020LTCF_FluVaxPPSLeague'!K213</f>
        <v>87.5</v>
      </c>
      <c r="F9" s="84">
        <f>'2019-2020LTCF_FluVaxPPSLeague'!L213</f>
        <v>122</v>
      </c>
      <c r="G9" s="84">
        <f>'2019-2020LTCF_FluVaxPPSLeague'!M213</f>
        <v>55</v>
      </c>
      <c r="H9" s="86">
        <f>'2019-2020LTCF_FluVaxPPSLeague'!N213</f>
        <v>45.081967213114751</v>
      </c>
    </row>
    <row r="10" spans="1:8" x14ac:dyDescent="0.25">
      <c r="A10" s="84" t="str">
        <f>'2019-2020LTCF_FluVaxPPSLeague'!B214</f>
        <v>CHO5 Public Only LTCFs</v>
      </c>
      <c r="B10" s="84">
        <f>'2019-2020LTCF_FluVaxPPSLeague'!G214</f>
        <v>30</v>
      </c>
      <c r="C10" s="84">
        <f>'2019-2020LTCF_FluVaxPPSLeague'!I214</f>
        <v>578</v>
      </c>
      <c r="D10" s="84">
        <f>'2019-2020LTCF_FluVaxPPSLeague'!J214</f>
        <v>515</v>
      </c>
      <c r="E10" s="86">
        <f>'2019-2020LTCF_FluVaxPPSLeague'!K214</f>
        <v>89.100346020761251</v>
      </c>
      <c r="F10" s="84">
        <f>'2019-2020LTCF_FluVaxPPSLeague'!L214</f>
        <v>335</v>
      </c>
      <c r="G10" s="84">
        <f>'2019-2020LTCF_FluVaxPPSLeague'!M214</f>
        <v>288</v>
      </c>
      <c r="H10" s="86">
        <f>'2019-2020LTCF_FluVaxPPSLeague'!N214</f>
        <v>85.970149253731336</v>
      </c>
    </row>
    <row r="11" spans="1:8" x14ac:dyDescent="0.25">
      <c r="A11" s="84" t="str">
        <f>'2019-2020LTCF_FluVaxPPSLeague'!B215</f>
        <v>CHO6 Public Only LTCFs</v>
      </c>
      <c r="B11" s="84">
        <f>'2019-2020LTCF_FluVaxPPSLeague'!G215</f>
        <v>3</v>
      </c>
      <c r="C11" s="84">
        <f>'2019-2020LTCF_FluVaxPPSLeague'!I215</f>
        <v>191</v>
      </c>
      <c r="D11" s="84">
        <f>'2019-2020LTCF_FluVaxPPSLeague'!J215</f>
        <v>176</v>
      </c>
      <c r="E11" s="86">
        <f>'2019-2020LTCF_FluVaxPPSLeague'!K215</f>
        <v>92.146596858638745</v>
      </c>
      <c r="F11" s="84">
        <f>'2019-2020LTCF_FluVaxPPSLeague'!L215</f>
        <v>14</v>
      </c>
      <c r="G11" s="84">
        <f>'2019-2020LTCF_FluVaxPPSLeague'!M215</f>
        <v>2</v>
      </c>
      <c r="H11" s="86">
        <f>'2019-2020LTCF_FluVaxPPSLeague'!N215</f>
        <v>14.285714285714285</v>
      </c>
    </row>
    <row r="12" spans="1:8" x14ac:dyDescent="0.25">
      <c r="A12" s="84" t="str">
        <f>'2019-2020LTCF_FluVaxPPSLeague'!B216</f>
        <v>CHO7 Public Only LTCFs</v>
      </c>
      <c r="B12" s="84">
        <f>'2019-2020LTCF_FluVaxPPSLeague'!G216</f>
        <v>4</v>
      </c>
      <c r="C12" s="84">
        <f>'2019-2020LTCF_FluVaxPPSLeague'!I216</f>
        <v>304</v>
      </c>
      <c r="D12" s="84">
        <f>'2019-2020LTCF_FluVaxPPSLeague'!J216</f>
        <v>286</v>
      </c>
      <c r="E12" s="86">
        <f>'2019-2020LTCF_FluVaxPPSLeague'!K216</f>
        <v>94.078947368421055</v>
      </c>
      <c r="F12" s="84">
        <f>'2019-2020LTCF_FluVaxPPSLeague'!L216</f>
        <v>23</v>
      </c>
      <c r="G12" s="84">
        <f>'2019-2020LTCF_FluVaxPPSLeague'!M216</f>
        <v>21</v>
      </c>
      <c r="H12" s="86">
        <f>'2019-2020LTCF_FluVaxPPSLeague'!N216</f>
        <v>91.304347826086953</v>
      </c>
    </row>
    <row r="13" spans="1:8" x14ac:dyDescent="0.25">
      <c r="A13" s="84" t="str">
        <f>'2019-2020LTCF_FluVaxPPSLeague'!B217</f>
        <v>CHO8 Public Only LTCFs</v>
      </c>
      <c r="B13" s="84">
        <f>'2019-2020LTCF_FluVaxPPSLeague'!G217</f>
        <v>12</v>
      </c>
      <c r="C13" s="84">
        <f>'2019-2020LTCF_FluVaxPPSLeague'!I217</f>
        <v>400</v>
      </c>
      <c r="D13" s="84">
        <f>'2019-2020LTCF_FluVaxPPSLeague'!J217</f>
        <v>362</v>
      </c>
      <c r="E13" s="86">
        <f>'2019-2020LTCF_FluVaxPPSLeague'!K217</f>
        <v>90.5</v>
      </c>
      <c r="F13" s="84">
        <f>'2019-2020LTCF_FluVaxPPSLeague'!L217</f>
        <v>30</v>
      </c>
      <c r="G13" s="84">
        <f>'2019-2020LTCF_FluVaxPPSLeague'!M217</f>
        <v>20</v>
      </c>
      <c r="H13" s="86">
        <f>'2019-2020LTCF_FluVaxPPSLeague'!N217</f>
        <v>66.666666666666657</v>
      </c>
    </row>
    <row r="14" spans="1:8" x14ac:dyDescent="0.25">
      <c r="A14" s="87" t="str">
        <f>'2019-2020LTCF_FluVaxPPSLeague'!B218</f>
        <v>CHO9 Public Only LTCFs</v>
      </c>
      <c r="B14" s="87">
        <f>'2019-2020LTCF_FluVaxPPSLeague'!G218</f>
        <v>6</v>
      </c>
      <c r="C14" s="87">
        <f>'2019-2020LTCF_FluVaxPPSLeague'!I218</f>
        <v>501</v>
      </c>
      <c r="D14" s="87">
        <f>'2019-2020LTCF_FluVaxPPSLeague'!J218</f>
        <v>465</v>
      </c>
      <c r="E14" s="89">
        <f>'2019-2020LTCF_FluVaxPPSLeague'!K218</f>
        <v>92.814371257485035</v>
      </c>
      <c r="F14" s="87">
        <f>'2019-2020LTCF_FluVaxPPSLeague'!L218</f>
        <v>65</v>
      </c>
      <c r="G14" s="87">
        <f>'2019-2020LTCF_FluVaxPPSLeague'!M218</f>
        <v>32</v>
      </c>
      <c r="H14" s="89">
        <f>'2019-2020LTCF_FluVaxPPSLeague'!N218</f>
        <v>49.230769230769234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2019-2020HospFluVaxHCWLeague </vt:lpstr>
      <vt:lpstr>2019-2020LTCF_FluVaxHCWLeague</vt:lpstr>
      <vt:lpstr>2019-2020LTCF_FluVaxPPSLeague</vt:lpstr>
      <vt:lpstr>2019-2020HospFluVaxHCWSummary</vt:lpstr>
      <vt:lpstr>2019-2020LTCF_FluVaxHCWSummary</vt:lpstr>
      <vt:lpstr>2019-2020LTCF_FluVaxPPS_Summary</vt:lpstr>
      <vt:lpstr>'2019-2020HospFluVaxHCWLeague '!Print_Titles</vt:lpstr>
      <vt:lpstr>'2019-2020LTCF_FluVaxHCWLeague'!Print_Titles</vt:lpstr>
      <vt:lpstr>'2019-2020LTCF_FluVaxPPSLeague'!Print_Titles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 lorcain</dc:creator>
  <cp:lastModifiedBy>Piaras O lorcain</cp:lastModifiedBy>
  <cp:lastPrinted>2020-10-08T12:18:06Z</cp:lastPrinted>
  <dcterms:created xsi:type="dcterms:W3CDTF">2020-07-25T07:45:00Z</dcterms:created>
  <dcterms:modified xsi:type="dcterms:W3CDTF">2020-10-08T13:19:31Z</dcterms:modified>
</cp:coreProperties>
</file>